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777CA03C-2258-4DAE-A4D0-5657A60E7C9E}" xr6:coauthVersionLast="44" xr6:coauthVersionMax="45" xr10:uidLastSave="{00000000-0000-0000-0000-000000000000}"/>
  <bookViews>
    <workbookView xWindow="760" yWindow="760" windowWidth="14400" windowHeight="7360" tabRatio="919" xr2:uid="{00000000-000D-0000-FFFF-FFFF00000000}"/>
  </bookViews>
  <sheets>
    <sheet name="1. CIC growth" sheetId="11" r:id="rId1"/>
    <sheet name="2. Cash on Person" sheetId="1" r:id="rId2"/>
    <sheet name="3. Cash Stored Elsewhere" sheetId="2" r:id="rId3"/>
    <sheet name="4. In-Person Payments &gt; Mar 10" sheetId="4" r:id="rId4"/>
    <sheet name="5. Cash for in-person payments" sheetId="5" r:id="rId5"/>
    <sheet name="6. Merchant Refused Cash" sheetId="8" r:id="rId6"/>
    <sheet name="7. Avoid Using Cash" sheetId="6" r:id="rId7"/>
    <sheet name="8. PI Used to avoid Cash" sheetId="7" r:id="rId8"/>
    <sheet name="9. Switched to online-phone" sheetId="9" r:id="rId9"/>
    <sheet name="10. If Switched, Where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8" l="1"/>
  <c r="D3" i="4" l="1"/>
  <c r="D4" i="4"/>
  <c r="D5" i="6"/>
  <c r="D5" i="8"/>
  <c r="D3" i="8"/>
  <c r="D4" i="9" l="1"/>
  <c r="D5" i="9"/>
  <c r="D3" i="9"/>
  <c r="E4" i="7"/>
  <c r="E5" i="7" s="1"/>
  <c r="E6" i="7" s="1"/>
  <c r="D5" i="7"/>
  <c r="D6" i="7"/>
  <c r="D7" i="7"/>
  <c r="D8" i="7"/>
  <c r="D4" i="7"/>
  <c r="D4" i="6"/>
  <c r="D3" i="6"/>
  <c r="D6" i="5"/>
  <c r="D4" i="5"/>
  <c r="D3" i="5"/>
  <c r="E8" i="7" l="1"/>
  <c r="E7" i="7"/>
  <c r="E3" i="6"/>
  <c r="E2" i="10"/>
  <c r="E6" i="10"/>
  <c r="E3" i="10"/>
  <c r="E4" i="10"/>
  <c r="E7" i="10"/>
  <c r="E5" i="10"/>
  <c r="E5" i="6" l="1"/>
  <c r="E4" i="6" s="1"/>
</calcChain>
</file>

<file path=xl/sharedStrings.xml><?xml version="1.0" encoding="utf-8"?>
<sst xmlns="http://schemas.openxmlformats.org/spreadsheetml/2006/main" count="94" uniqueCount="59">
  <si>
    <t>Variable</t>
  </si>
  <si>
    <t>Obs</t>
  </si>
  <si>
    <t>Weight</t>
  </si>
  <si>
    <t>Mean</t>
  </si>
  <si>
    <t>Std. Dev.</t>
  </si>
  <si>
    <t>Min</t>
  </si>
  <si>
    <t>Max</t>
  </si>
  <si>
    <t>ca03</t>
  </si>
  <si>
    <t>Freq.</t>
  </si>
  <si>
    <t>Percent</t>
  </si>
  <si>
    <t>Cum.</t>
  </si>
  <si>
    <t>3 Unsure</t>
  </si>
  <si>
    <t>Any in-person payments since March 10th</t>
  </si>
  <si>
    <t>Use Cash for In-person Payments</t>
  </si>
  <si>
    <t>Avoid using cash?</t>
  </si>
  <si>
    <t>avoiding cash</t>
  </si>
  <si>
    <t>1 Check</t>
  </si>
  <si>
    <t>Merchant Refused cash</t>
  </si>
  <si>
    <t>Switched to paying online or by phone</t>
  </si>
  <si>
    <t>Grocery Stores</t>
  </si>
  <si>
    <t>No</t>
  </si>
  <si>
    <t>Restaurants and Fast Food</t>
  </si>
  <si>
    <t>Hardware Stores</t>
  </si>
  <si>
    <t>Other</t>
  </si>
  <si>
    <t>None</t>
  </si>
  <si>
    <t>Don't Know</t>
  </si>
  <si>
    <t>Cash on Person</t>
  </si>
  <si>
    <t>N</t>
  </si>
  <si>
    <t>Did you switch to…</t>
  </si>
  <si>
    <t>Increase Cash? Don't Know</t>
  </si>
  <si>
    <t>COVID-19 Survey</t>
  </si>
  <si>
    <t>Debit card</t>
  </si>
  <si>
    <t>Credit card</t>
  </si>
  <si>
    <t>Prepaid card</t>
  </si>
  <si>
    <t>Did You Increase Cash? Yes</t>
  </si>
  <si>
    <t>Did You Increase Cash? No</t>
  </si>
  <si>
    <t>Cash Stored Elsewhere</t>
  </si>
  <si>
    <t>Yes</t>
  </si>
  <si>
    <t>Unsure</t>
  </si>
  <si>
    <t>Big-box stores</t>
  </si>
  <si>
    <t>COVID-19 - Yes</t>
  </si>
  <si>
    <t>COVID-19 - No</t>
  </si>
  <si>
    <t>2019 Diary - Yes</t>
  </si>
  <si>
    <t>Truncated at 99.5% of participants</t>
  </si>
  <si>
    <t xml:space="preserve">2020 Diary </t>
  </si>
  <si>
    <t>2020 Diary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</si>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</sst>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3" fontId="0" fillId="0" borderId="0" xfId="0" applyNumberFormat="1"/>
    <xf numFmtId="164" fontId="1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165" fontId="0" fillId="0" borderId="0" xfId="1" applyNumberFormat="1" applyFont="1"/>
    <xf numFmtId="164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 Cumulative</a:t>
            </a:r>
            <a:r>
              <a:rPr lang="en-US" baseline="0"/>
              <a:t> Growth of Currency in Circulation (CIC)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CIC growth'!$A$2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CIC growth'!$B$1:$M$1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'1. CIC growth'!$B$2:$M$2</c:f>
              <c:numCache>
                <c:formatCode>_("$"* #,##0_);_("$"* \(#,##0\);_("$"* "-"??_);_(@_)</c:formatCode>
                <c:ptCount val="12"/>
                <c:pt idx="0">
                  <c:v>-10197238113</c:v>
                </c:pt>
                <c:pt idx="1">
                  <c:v>9546805671</c:v>
                </c:pt>
                <c:pt idx="2">
                  <c:v>26465383397</c:v>
                </c:pt>
                <c:pt idx="3">
                  <c:v>32649013983</c:v>
                </c:pt>
                <c:pt idx="4">
                  <c:v>46686202968</c:v>
                </c:pt>
                <c:pt idx="5">
                  <c:v>51955938427</c:v>
                </c:pt>
                <c:pt idx="6">
                  <c:v>52567826534</c:v>
                </c:pt>
                <c:pt idx="7">
                  <c:v>62063259528</c:v>
                </c:pt>
                <c:pt idx="8">
                  <c:v>69212896192</c:v>
                </c:pt>
                <c:pt idx="9">
                  <c:v>77624929133</c:v>
                </c:pt>
                <c:pt idx="10">
                  <c:v>88577389183</c:v>
                </c:pt>
                <c:pt idx="11">
                  <c:v>107785373071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6-4E25-B637-25947B63CAB8}"/>
            </c:ext>
          </c:extLst>
        </c:ser>
        <c:ser>
          <c:idx val="1"/>
          <c:order val="1"/>
          <c:tx>
            <c:strRef>
              <c:f>'1. CIC growth'!$A$3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CIC growth'!$B$1:$M$1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'1. CIC growth'!$B$3:$M$3</c:f>
              <c:numCache>
                <c:formatCode>_("$"* #,##0_);_("$"* \(#,##0\);_("$"* "-"??_);_(@_)</c:formatCode>
                <c:ptCount val="12"/>
                <c:pt idx="0">
                  <c:v>-10426702900</c:v>
                </c:pt>
                <c:pt idx="1">
                  <c:v>9260828478</c:v>
                </c:pt>
                <c:pt idx="2">
                  <c:v>18603930587</c:v>
                </c:pt>
                <c:pt idx="3">
                  <c:v>24982537086</c:v>
                </c:pt>
                <c:pt idx="4">
                  <c:v>42400157235</c:v>
                </c:pt>
                <c:pt idx="5">
                  <c:v>48503559033</c:v>
                </c:pt>
                <c:pt idx="6">
                  <c:v>50432901865</c:v>
                </c:pt>
                <c:pt idx="7">
                  <c:v>66905975121</c:v>
                </c:pt>
                <c:pt idx="8">
                  <c:v>67031689850</c:v>
                </c:pt>
                <c:pt idx="9">
                  <c:v>77443996440</c:v>
                </c:pt>
                <c:pt idx="10">
                  <c:v>84882496846</c:v>
                </c:pt>
                <c:pt idx="11">
                  <c:v>100713736930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6-4E25-B637-25947B63CAB8}"/>
            </c:ext>
          </c:extLst>
        </c:ser>
        <c:ser>
          <c:idx val="2"/>
          <c:order val="2"/>
          <c:tx>
            <c:strRef>
              <c:f>'1. CIC growth'!$A$4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'1. CIC growth'!$B$1:$M$1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'1. CIC growth'!$B$4:$M$4</c:f>
              <c:numCache>
                <c:formatCode>_("$"* #,##0_);_("$"* \(#,##0\);_("$"* "-"??_);_(@_)</c:formatCode>
                <c:ptCount val="12"/>
                <c:pt idx="0">
                  <c:v>-16155050085</c:v>
                </c:pt>
                <c:pt idx="1">
                  <c:v>-6696725854</c:v>
                </c:pt>
                <c:pt idx="2">
                  <c:v>4374871993</c:v>
                </c:pt>
                <c:pt idx="3">
                  <c:v>10413462495</c:v>
                </c:pt>
                <c:pt idx="4">
                  <c:v>18902523089</c:v>
                </c:pt>
                <c:pt idx="5">
                  <c:v>23543439944</c:v>
                </c:pt>
                <c:pt idx="6">
                  <c:v>28174382823</c:v>
                </c:pt>
                <c:pt idx="7">
                  <c:v>40341161310</c:v>
                </c:pt>
                <c:pt idx="8">
                  <c:v>42877007556</c:v>
                </c:pt>
                <c:pt idx="9">
                  <c:v>61531997523</c:v>
                </c:pt>
                <c:pt idx="10">
                  <c:v>73406341587</c:v>
                </c:pt>
                <c:pt idx="11">
                  <c:v>87986847502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6-4E25-B637-25947B63CAB8}"/>
            </c:ext>
          </c:extLst>
        </c:ser>
        <c:ser>
          <c:idx val="3"/>
          <c:order val="3"/>
          <c:tx>
            <c:strRef>
              <c:f>'1. CIC growth'!$A$5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'1. CIC growth'!$B$1:$M$1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'1. CIC growth'!$B$5:$M$5</c:f>
              <c:numCache>
                <c:formatCode>_("$"* #,##0_);_("$"* \(#,##0\);_("$"* "-"??_);_(@_)</c:formatCode>
                <c:ptCount val="12"/>
                <c:pt idx="0">
                  <c:v>-15890327881</c:v>
                </c:pt>
                <c:pt idx="1">
                  <c:v>-6353538377</c:v>
                </c:pt>
                <c:pt idx="2">
                  <c:v>71067285857</c:v>
                </c:pt>
                <c:pt idx="3">
                  <c:v>104041233333</c:v>
                </c:pt>
                <c:pt idx="4">
                  <c:v>139507931251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6-4E25-B637-25947B63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476304"/>
        <c:axId val="621478800"/>
      </c:lineChart>
      <c:catAx>
        <c:axId val="62147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478800"/>
        <c:crosses val="autoZero"/>
        <c:auto val="1"/>
        <c:lblAlgn val="ctr"/>
        <c:lblOffset val="100"/>
        <c:noMultiLvlLbl val="0"/>
      </c:catAx>
      <c:valAx>
        <c:axId val="62147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476304"/>
        <c:crosses val="autoZero"/>
        <c:crossBetween val="between"/>
        <c:majorUnit val="40000000000"/>
        <c:dispUnits>
          <c:builtInUnit val="b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effectLst/>
              </a:rPr>
              <a:t>Which merchant type did you switch to?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131305555555555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'10. If Switched, Where'!$C$1</c:f>
              <c:strCache>
                <c:ptCount val="1"/>
                <c:pt idx="0">
                  <c:v>Did you switch to…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 If Switched, Where'!$B$2:$B$7</c:f>
              <c:strCache>
                <c:ptCount val="6"/>
                <c:pt idx="0">
                  <c:v>Restaurants and Fast Food</c:v>
                </c:pt>
                <c:pt idx="1">
                  <c:v>Big-box stores</c:v>
                </c:pt>
                <c:pt idx="2">
                  <c:v>Other</c:v>
                </c:pt>
                <c:pt idx="3">
                  <c:v>Grocery Stores</c:v>
                </c:pt>
                <c:pt idx="4">
                  <c:v>Hardware Stores</c:v>
                </c:pt>
                <c:pt idx="5">
                  <c:v>None</c:v>
                </c:pt>
              </c:strCache>
            </c:strRef>
          </c:cat>
          <c:val>
            <c:numRef>
              <c:f>'10. If Switched, Where'!$C$2:$C$7</c:f>
              <c:numCache>
                <c:formatCode>0%</c:formatCode>
                <c:ptCount val="6"/>
                <c:pt idx="0">
                  <c:v>0.60319999999999996</c:v>
                </c:pt>
                <c:pt idx="1">
                  <c:v>0.55730000000000002</c:v>
                </c:pt>
                <c:pt idx="2">
                  <c:v>0.47389999999999999</c:v>
                </c:pt>
                <c:pt idx="3">
                  <c:v>0.35239999999999999</c:v>
                </c:pt>
                <c:pt idx="4">
                  <c:v>0.24079999999999999</c:v>
                </c:pt>
                <c:pt idx="5">
                  <c:v>6.3799999999999996E-2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3-43AB-9533-A65FEC277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3123824"/>
        <c:axId val="2043111760"/>
      </c:barChart>
      <c:catAx>
        <c:axId val="2043123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111760"/>
        <c:crosses val="autoZero"/>
        <c:auto val="1"/>
        <c:lblAlgn val="ctr"/>
        <c:lblOffset val="100"/>
        <c:noMultiLvlLbl val="0"/>
      </c:catAx>
      <c:valAx>
        <c:axId val="20431117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12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Held</a:t>
            </a:r>
            <a:r>
              <a:rPr lang="en-US" baseline="0"/>
              <a:t> in Pocket, Purse, or Wallet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Cash on Person'!$B$5</c:f>
              <c:strCache>
                <c:ptCount val="1"/>
                <c:pt idx="0">
                  <c:v>2020 Diary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Cash on Person'!$C$4:$E$4</c:f>
              <c:strCache>
                <c:ptCount val="3"/>
                <c:pt idx="0">
                  <c:v>Cash on Person</c:v>
                </c:pt>
                <c:pt idx="1">
                  <c:v>Did You Increase Cash? Yes</c:v>
                </c:pt>
                <c:pt idx="2">
                  <c:v>Did You Increase Cash? No</c:v>
                </c:pt>
              </c:strCache>
            </c:strRef>
          </c:cat>
          <c:val>
            <c:numRef>
              <c:f>'2. Cash on Person'!$C$5:$E$5</c:f>
              <c:numCache>
                <c:formatCode>"$"#,##0</c:formatCode>
                <c:ptCount val="3"/>
                <c:pt idx="0">
                  <c:v>69.038430000000005</c:v>
                </c:pt>
                <c:pt idx="1">
                  <c:v>73.28389</c:v>
                </c:pt>
                <c:pt idx="2">
                  <c:v>69.676959999999994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8-444E-A448-F52384FEFD27}"/>
            </c:ext>
          </c:extLst>
        </c:ser>
        <c:ser>
          <c:idx val="1"/>
          <c:order val="1"/>
          <c:tx>
            <c:strRef>
              <c:f>'2. Cash on Person'!$B$6</c:f>
              <c:strCache>
                <c:ptCount val="1"/>
                <c:pt idx="0">
                  <c:v>COVID-19 Survey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Cash on Person'!$C$4:$E$4</c:f>
              <c:strCache>
                <c:ptCount val="3"/>
                <c:pt idx="0">
                  <c:v>Cash on Person</c:v>
                </c:pt>
                <c:pt idx="1">
                  <c:v>Did You Increase Cash? Yes</c:v>
                </c:pt>
                <c:pt idx="2">
                  <c:v>Did You Increase Cash? No</c:v>
                </c:pt>
              </c:strCache>
            </c:strRef>
          </c:cat>
          <c:val>
            <c:numRef>
              <c:f>'2. Cash on Person'!$C$6:$E$6</c:f>
              <c:numCache>
                <c:formatCode>"$"#,##0</c:formatCode>
                <c:ptCount val="3"/>
                <c:pt idx="0">
                  <c:v>81</c:v>
                </c:pt>
                <c:pt idx="1">
                  <c:v>125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D8-444E-A448-F52384FEFD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6257599"/>
        <c:axId val="566258847"/>
      </c:barChart>
      <c:catAx>
        <c:axId val="56625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258847"/>
        <c:crosses val="autoZero"/>
        <c:auto val="1"/>
        <c:lblAlgn val="ctr"/>
        <c:lblOffset val="100"/>
        <c:noMultiLvlLbl val="0"/>
      </c:catAx>
      <c:valAx>
        <c:axId val="56625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25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Stored Elsewhere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Cash Stored Elsewhere'!$B$5</c:f>
              <c:strCache>
                <c:ptCount val="1"/>
                <c:pt idx="0">
                  <c:v>2020 Diary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Cash Stored Elsewhere'!$C$4:$E$4</c:f>
              <c:strCache>
                <c:ptCount val="3"/>
                <c:pt idx="0">
                  <c:v>Cash Stored Elsewhere</c:v>
                </c:pt>
                <c:pt idx="1">
                  <c:v>Did You Increase Cash? Yes</c:v>
                </c:pt>
                <c:pt idx="2">
                  <c:v>Did You Increase Cash? No</c:v>
                </c:pt>
              </c:strCache>
            </c:strRef>
          </c:cat>
          <c:val>
            <c:numRef>
              <c:f>'3. Cash Stored Elsewhere'!$C$5:$E$5</c:f>
              <c:numCache>
                <c:formatCode>"$"#,##0</c:formatCode>
                <c:ptCount val="3"/>
                <c:pt idx="0">
                  <c:v>256.92529999999999</c:v>
                </c:pt>
                <c:pt idx="1">
                  <c:v>177.7466</c:v>
                </c:pt>
                <c:pt idx="2">
                  <c:v>275.13900000000001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E-4E97-87E7-15C383A1C1FC}"/>
            </c:ext>
          </c:extLst>
        </c:ser>
        <c:ser>
          <c:idx val="1"/>
          <c:order val="1"/>
          <c:tx>
            <c:strRef>
              <c:f>'3. Cash Stored Elsewhere'!$B$6</c:f>
              <c:strCache>
                <c:ptCount val="1"/>
                <c:pt idx="0">
                  <c:v>COVID-19 Survey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Cash Stored Elsewhere'!$C$4:$E$4</c:f>
              <c:strCache>
                <c:ptCount val="3"/>
                <c:pt idx="0">
                  <c:v>Cash Stored Elsewhere</c:v>
                </c:pt>
                <c:pt idx="1">
                  <c:v>Did You Increase Cash? Yes</c:v>
                </c:pt>
                <c:pt idx="2">
                  <c:v>Did You Increase Cash? No</c:v>
                </c:pt>
              </c:strCache>
            </c:strRef>
          </c:cat>
          <c:val>
            <c:numRef>
              <c:f>'3. Cash Stored Elsewhere'!$C$6:$E$6</c:f>
              <c:numCache>
                <c:formatCode>"$"#,##0</c:formatCode>
                <c:ptCount val="3"/>
                <c:pt idx="0">
                  <c:v>482.8075</c:v>
                </c:pt>
                <c:pt idx="1">
                  <c:v>936.96090000000004</c:v>
                </c:pt>
                <c:pt idx="2">
                  <c:v>435.565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E-4E97-87E7-15C383A1C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9953679"/>
        <c:axId val="1079941199"/>
      </c:barChart>
      <c:catAx>
        <c:axId val="107995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941199"/>
        <c:crosses val="autoZero"/>
        <c:auto val="1"/>
        <c:lblAlgn val="ctr"/>
        <c:lblOffset val="100"/>
        <c:noMultiLvlLbl val="0"/>
      </c:catAx>
      <c:valAx>
        <c:axId val="107994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95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Did you make any in-person payments </a:t>
            </a:r>
          </a:p>
          <a:p>
            <a:pPr>
              <a:defRPr/>
            </a:pPr>
            <a:r>
              <a:rPr lang="en-US"/>
              <a:t>since March 10,</a:t>
            </a:r>
            <a:r>
              <a:rPr lang="en-US" baseline="0"/>
              <a:t> 2020?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'4. In-Person Payments &gt; Mar 10'!$D$2</c:f>
              <c:strCache>
                <c:ptCount val="1"/>
                <c:pt idx="0">
                  <c:v>Any in-person payments since March 10th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F5-4F70-92C1-CFD4D4B51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F5-4F70-92C1-CFD4D4B510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F5-4F70-92C1-CFD4D4B510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 In-Person Payments &gt; Mar 10'!$B$3:$B$5</c:f>
              <c:strCache>
                <c:ptCount val="3"/>
                <c:pt idx="0">
                  <c:v>No</c:v>
                </c:pt>
                <c:pt idx="1">
                  <c:v>Yes</c:v>
                </c:pt>
                <c:pt idx="2">
                  <c:v>Unsure</c:v>
                </c:pt>
              </c:strCache>
            </c:strRef>
          </c:cat>
          <c:val>
            <c:numRef>
              <c:f>'4. In-Person Payments &gt; Mar 10'!$D$3:$D$5</c:f>
              <c:numCache>
                <c:formatCode>0%</c:formatCode>
                <c:ptCount val="3"/>
                <c:pt idx="0">
                  <c:v>0.62710497948492383</c:v>
                </c:pt>
                <c:pt idx="1">
                  <c:v>0.33775297340884608</c:v>
                </c:pt>
                <c:pt idx="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E-4875-BF22-8BAC5B06A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Did you use cash to make an in-person payment?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'5. Cash for in-person payments'!$B$3</c:f>
              <c:strCache>
                <c:ptCount val="1"/>
                <c:pt idx="0">
                  <c:v>COVID-19 - Yes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 Cash for in-person payments'!$D$2</c:f>
              <c:strCache>
                <c:ptCount val="1"/>
                <c:pt idx="0">
                  <c:v>Use Cash for In-person Payments</c:v>
                </c:pt>
              </c:strCache>
            </c:strRef>
          </c:cat>
          <c:val>
            <c:numRef>
              <c:f>'5. Cash for in-person payments'!$D$3</c:f>
              <c:numCache>
                <c:formatCode>0%</c:formatCode>
                <c:ptCount val="1"/>
                <c:pt idx="0">
                  <c:v>0.59029746353266332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4-49C7-B0AB-E2B8E0FF44E2}"/>
            </c:ext>
          </c:extLst>
        </c:ser>
        <c:ser>
          <c:idx val="1"/>
          <c:order val="1"/>
          <c:tx>
            <c:strRef>
              <c:f>'5. Cash for in-person payments'!$B$4</c:f>
              <c:strCache>
                <c:ptCount val="1"/>
                <c:pt idx="0">
                  <c:v>COVID-19 -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7B03D30-5FF3-4AC2-8B44-118406869F05}" type="SERIESNAME">
                      <a:rPr lang="en-US" sz="1200"/>
                      <a:pPr/>
                      <a:t>[SERIES NAME]</a:t>
                    </a:fld>
                    <a:r>
                      <a:rPr lang="en-US" sz="1200" baseline="0"/>
                      <a:t>, </a:t>
                    </a:r>
                    <a:fld id="{8F2AFD83-4617-4ACB-B2BC-32D4DD1DDAC6}" type="VALUE">
                      <a:rPr lang="en-US" sz="1200" baseline="0"/>
                      <a:pPr/>
                      <a:t>[VALUE]</a:t>
                    </a:fld>
                    <a:endParaRPr lang="en-US" sz="1200" baseline="0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E22-4A52-A643-3D3F80CA0F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 Cash for in-person payments'!$D$2</c:f>
              <c:strCache>
                <c:ptCount val="1"/>
                <c:pt idx="0">
                  <c:v>Use Cash for In-person Payments</c:v>
                </c:pt>
              </c:strCache>
            </c:strRef>
          </c:cat>
          <c:val>
            <c:numRef>
              <c:f>'5. Cash for in-person payments'!$D$4</c:f>
              <c:numCache>
                <c:formatCode>0%</c:formatCode>
                <c:ptCount val="1"/>
                <c:pt idx="0">
                  <c:v>0.40639223125340879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14-49C7-B0AB-E2B8E0FF44E2}"/>
            </c:ext>
          </c:extLst>
        </c:ser>
        <c:ser>
          <c:idx val="2"/>
          <c:order val="2"/>
          <c:tx>
            <c:strRef>
              <c:f>'5. Cash for in-person payments'!$B$5</c:f>
              <c:strCache>
                <c:ptCount val="1"/>
                <c:pt idx="0">
                  <c:v>2019 Diary - Yes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FE91F33-7866-4CCA-B7B1-C8CC441F84A7}" type="SERIESNAME">
                      <a:rPr lang="en-US" sz="12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rPr>
                      <a:pPr/>
                      <a:t>[SERIES NAME]</a:t>
                    </a:fld>
                    <a:r>
                      <a:rPr lang="en-US" sz="1200" b="0" baseline="0"/>
                      <a:t>, </a:t>
                    </a:r>
                    <a:fld id="{90C9EDA5-4ABC-4356-89CA-2212B1CCECAD}" type="VALUE">
                      <a:rPr lang="en-US" sz="12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rPr>
                      <a:pPr/>
                      <a:t>[VALUE]</a:t>
                    </a:fld>
                    <a:endParaRPr lang="en-US" sz="1200" b="0" baseline="0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B10-40C9-8EF8-DFFBA24F36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 Cash for in-person payments'!$D$2</c:f>
              <c:strCache>
                <c:ptCount val="1"/>
                <c:pt idx="0">
                  <c:v>Use Cash for In-person Payments</c:v>
                </c:pt>
              </c:strCache>
            </c:strRef>
          </c:cat>
          <c:val>
            <c:numRef>
              <c:f>'5. Cash for in-person payments'!$D$5</c:f>
              <c:numCache>
                <c:formatCode>0%</c:formatCode>
                <c:ptCount val="1"/>
                <c:pt idx="0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0-40C9-8EF8-DFFBA24F36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32881951"/>
        <c:axId val="1232885279"/>
      </c:barChart>
      <c:catAx>
        <c:axId val="1232881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2885279"/>
        <c:crosses val="autoZero"/>
        <c:auto val="1"/>
        <c:lblAlgn val="ctr"/>
        <c:lblOffset val="100"/>
        <c:noMultiLvlLbl val="0"/>
      </c:catAx>
      <c:valAx>
        <c:axId val="1232885279"/>
        <c:scaling>
          <c:orientation val="minMax"/>
          <c:max val="0.60000000000000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88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Did the Merchant Refuse Cash?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'6. Merchant Refused Cash'!$B$3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Merchant Refused Cash'!$D$2</c:f>
              <c:strCache>
                <c:ptCount val="1"/>
                <c:pt idx="0">
                  <c:v>Merchant Refused cash</c:v>
                </c:pt>
              </c:strCache>
            </c:strRef>
          </c:cat>
          <c:val>
            <c:numRef>
              <c:f>'6. Merchant Refused Cash'!$D$3</c:f>
              <c:numCache>
                <c:formatCode>0%</c:formatCode>
                <c:ptCount val="1"/>
                <c:pt idx="0">
                  <c:v>0.89625888262101472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0-4CE2-BCBA-8FB2EC3E1F21}"/>
            </c:ext>
          </c:extLst>
        </c:ser>
        <c:ser>
          <c:idx val="1"/>
          <c:order val="1"/>
          <c:tx>
            <c:strRef>
              <c:f>'6. Merchant Refused Cash'!$B$4</c:f>
              <c:strCache>
                <c:ptCount val="1"/>
                <c:pt idx="0">
                  <c:v>Unsure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Merchant Refused Cash'!$D$2</c:f>
              <c:strCache>
                <c:ptCount val="1"/>
                <c:pt idx="0">
                  <c:v>Merchant Refused cash</c:v>
                </c:pt>
              </c:strCache>
            </c:strRef>
          </c:cat>
          <c:val>
            <c:numRef>
              <c:f>'6. Merchant Refused Cash'!$D$4</c:f>
              <c:numCache>
                <c:formatCode>0%</c:formatCode>
                <c:ptCount val="1"/>
                <c:pt idx="0">
                  <c:v>3.5963997219131807E-2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0-4CE2-BCBA-8FB2EC3E1F21}"/>
            </c:ext>
          </c:extLst>
        </c:ser>
        <c:ser>
          <c:idx val="2"/>
          <c:order val="2"/>
          <c:tx>
            <c:strRef>
              <c:f>'6. Merchant Refused Cash'!$B$5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Merchant Refused Cash'!$D$2</c:f>
              <c:strCache>
                <c:ptCount val="1"/>
                <c:pt idx="0">
                  <c:v>Merchant Refused cash</c:v>
                </c:pt>
              </c:strCache>
            </c:strRef>
          </c:cat>
          <c:val>
            <c:numRef>
              <c:f>'6. Merchant Refused Cash'!$D$5</c:f>
              <c:numCache>
                <c:formatCode>0%</c:formatCode>
                <c:ptCount val="1"/>
                <c:pt idx="0">
                  <c:v>6.7777120159853571E-2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0-4CE2-BCBA-8FB2EC3E1F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951663"/>
        <c:axId val="139956239"/>
      </c:barChart>
      <c:catAx>
        <c:axId val="1399516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9956239"/>
        <c:crosses val="autoZero"/>
        <c:auto val="1"/>
        <c:lblAlgn val="ctr"/>
        <c:lblOffset val="100"/>
        <c:noMultiLvlLbl val="0"/>
      </c:catAx>
      <c:valAx>
        <c:axId val="139956239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51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Are you avoiding using cash?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'7. Avoid Using Cash'!$B$3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 Avoid Using Cash'!$D$2</c:f>
              <c:strCache>
                <c:ptCount val="1"/>
                <c:pt idx="0">
                  <c:v>Avoid using cash?</c:v>
                </c:pt>
              </c:strCache>
            </c:strRef>
          </c:cat>
          <c:val>
            <c:numRef>
              <c:f>'7. Avoid Using Cash'!$D$3</c:f>
              <c:numCache>
                <c:formatCode>0%</c:formatCode>
                <c:ptCount val="1"/>
                <c:pt idx="0">
                  <c:v>0.70022040454339429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F-48E1-89CC-EEC1511FFC76}"/>
            </c:ext>
          </c:extLst>
        </c:ser>
        <c:ser>
          <c:idx val="1"/>
          <c:order val="1"/>
          <c:tx>
            <c:strRef>
              <c:f>'7. Avoid Using Cash'!$B$4</c:f>
              <c:strCache>
                <c:ptCount val="1"/>
                <c:pt idx="0">
                  <c:v>Unsure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'7. Avoid Using Cash'!$D$2</c:f>
              <c:strCache>
                <c:ptCount val="1"/>
                <c:pt idx="0">
                  <c:v>Avoid using cash?</c:v>
                </c:pt>
              </c:strCache>
            </c:strRef>
          </c:cat>
          <c:val>
            <c:numRef>
              <c:f>'7. Avoid Using Cash'!$D$4</c:f>
              <c:numCache>
                <c:formatCode>0%</c:formatCode>
                <c:ptCount val="1"/>
                <c:pt idx="0">
                  <c:v>2.4561447590278503E-2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F-48E1-89CC-EEC1511FFC76}"/>
            </c:ext>
          </c:extLst>
        </c:ser>
        <c:ser>
          <c:idx val="2"/>
          <c:order val="2"/>
          <c:tx>
            <c:strRef>
              <c:f>'7. Avoid Using Cash'!$B$5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 Avoid Using Cash'!$D$2</c:f>
              <c:strCache>
                <c:ptCount val="1"/>
                <c:pt idx="0">
                  <c:v>Avoid using cash?</c:v>
                </c:pt>
              </c:strCache>
            </c:strRef>
          </c:cat>
          <c:val>
            <c:numRef>
              <c:f>'7. Avoid Using Cash'!$D$5</c:f>
              <c:numCache>
                <c:formatCode>0%</c:formatCode>
                <c:ptCount val="1"/>
                <c:pt idx="0">
                  <c:v>0.27521814786632726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0F-48E1-89CC-EEC1511FFC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756687"/>
        <c:axId val="144771663"/>
      </c:barChart>
      <c:catAx>
        <c:axId val="1447566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4771663"/>
        <c:crosses val="autoZero"/>
        <c:auto val="1"/>
        <c:lblAlgn val="ctr"/>
        <c:lblOffset val="100"/>
        <c:noMultiLvlLbl val="0"/>
      </c:catAx>
      <c:valAx>
        <c:axId val="14477166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75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What payment method did you use when avoiding cash?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'8. PI Used to avoid Cash'!$B$5</c:f>
              <c:strCache>
                <c:ptCount val="1"/>
                <c:pt idx="0">
                  <c:v>Debit card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6-48D9-BE40-F96FF0E5E77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6-48D9-BE40-F96FF0E5E77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6-48D9-BE40-F96FF0E5E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'8. PI Used to avoid Cash'!$D$5</c:f>
              <c:numCache>
                <c:formatCode>0%</c:formatCode>
                <c:ptCount val="1"/>
                <c:pt idx="0">
                  <c:v>0.57330298674246416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8-4D6E-B900-B3E35A4CB2EF}"/>
            </c:ext>
          </c:extLst>
        </c:ser>
        <c:ser>
          <c:idx val="1"/>
          <c:order val="1"/>
          <c:tx>
            <c:strRef>
              <c:f>'8. PI Used to avoid Cash'!$B$6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'8. PI Used to avoid Cash'!$D$6</c:f>
              <c:numCache>
                <c:formatCode>0%</c:formatCode>
                <c:ptCount val="1"/>
                <c:pt idx="0">
                  <c:v>0.41034209823999757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73-4B86-A08F-3EDE8943DDA7}"/>
            </c:ext>
          </c:extLst>
        </c:ser>
        <c:ser>
          <c:idx val="2"/>
          <c:order val="2"/>
          <c:tx>
            <c:strRef>
              <c:f>'8. PI Used to avoid Cash'!$B$7</c:f>
              <c:strCache>
                <c:ptCount val="1"/>
                <c:pt idx="0">
                  <c:v>Prepaid card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'8. PI Used to avoid Cash'!$D$7</c:f>
              <c:numCache>
                <c:formatCode>0%</c:formatCode>
                <c:ptCount val="1"/>
                <c:pt idx="0">
                  <c:v>1.2636725628806704E-2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73-4B86-A08F-3EDE8943D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49932240"/>
        <c:axId val="1949957200"/>
      </c:barChart>
      <c:valAx>
        <c:axId val="194995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932240"/>
        <c:crosses val="autoZero"/>
        <c:crossBetween val="between"/>
      </c:valAx>
      <c:catAx>
        <c:axId val="1949932240"/>
        <c:scaling>
          <c:orientation val="minMax"/>
        </c:scaling>
        <c:delete val="1"/>
        <c:axPos val="l"/>
        <c:majorTickMark val="out"/>
        <c:minorTickMark val="none"/>
        <c:tickLblPos val="nextTo"/>
        <c:crossAx val="1949957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9. Did you switch from in-person to online or phone payments?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'9. Switched to online-phone'!$D$2</c:f>
              <c:strCache>
                <c:ptCount val="1"/>
                <c:pt idx="0">
                  <c:v>Switched to paying online or by phone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97-451C-B8A7-419D10FE93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97-451C-B8A7-419D10FE93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97-451C-B8A7-419D10FE93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'9. Switched to online-phone'!$B$3:$B$5</c:f>
              <c:strCache>
                <c:ptCount val="3"/>
                <c:pt idx="0">
                  <c:v>No</c:v>
                </c:pt>
                <c:pt idx="1">
                  <c:v>Yes</c:v>
                </c:pt>
                <c:pt idx="2">
                  <c:v>Unsure</c:v>
                </c:pt>
              </c:strCache>
            </c:strRef>
          </c:cat>
          <c:val>
            <c:numRef>
              <c:f>'9. Switched to online-phone'!$D$3:$D$5</c:f>
              <c:numCache>
                <c:formatCode>0%</c:formatCode>
                <c:ptCount val="3"/>
                <c:pt idx="0">
                  <c:v>0.74759724035773389</c:v>
                </c:pt>
                <c:pt idx="1">
                  <c:v>0.21934529970447175</c:v>
                </c:pt>
                <c:pt idx="2">
                  <c:v>3.3057459937794249E-2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8-4DB0-BF58-41FA8FAD2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631824</xdr:colOff>
      <xdr:row>6</xdr:row>
      <xdr:rowOff>73025</xdr:rowOff>
    </xdr:from>
    <xdr:to>
      <xdr:col>7</xdr:col>
      <xdr:colOff>12699</xdr:colOff>
      <xdr:row>21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3</xdr:row>
      <xdr:rowOff>49530</xdr:rowOff>
    </xdr:from>
    <xdr:to>
      <xdr:col>12</xdr:col>
      <xdr:colOff>556260</xdr:colOff>
      <xdr:row>18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914400</xdr:colOff>
      <xdr:row>10</xdr:row>
      <xdr:rowOff>102870</xdr:rowOff>
    </xdr:from>
    <xdr:to>
      <xdr:col>12</xdr:col>
      <xdr:colOff>114300</xdr:colOff>
      <xdr:row>25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632460</xdr:colOff>
      <xdr:row>9</xdr:row>
      <xdr:rowOff>140970</xdr:rowOff>
    </xdr:from>
    <xdr:to>
      <xdr:col>7</xdr:col>
      <xdr:colOff>358140</xdr:colOff>
      <xdr:row>24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</xdr:colOff>
      <xdr:row>16</xdr:row>
      <xdr:rowOff>48260</xdr:rowOff>
    </xdr:from>
    <xdr:to>
      <xdr:col>5</xdr:col>
      <xdr:colOff>474980</xdr:colOff>
      <xdr:row>38</xdr:row>
      <xdr:rowOff>74930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598170</xdr:colOff>
      <xdr:row>8</xdr:row>
      <xdr:rowOff>72390</xdr:rowOff>
    </xdr:from>
    <xdr:to>
      <xdr:col>11</xdr:col>
      <xdr:colOff>215900</xdr:colOff>
      <xdr:row>23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3</xdr:row>
      <xdr:rowOff>9525</xdr:rowOff>
    </xdr:from>
    <xdr:to>
      <xdr:col>12</xdr:col>
      <xdr:colOff>123825</xdr:colOff>
      <xdr:row>17</xdr:row>
      <xdr:rowOff>174625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41275</xdr:colOff>
      <xdr:row>3</xdr:row>
      <xdr:rowOff>22225</xdr:rowOff>
    </xdr:from>
    <xdr:to>
      <xdr:col>13</xdr:col>
      <xdr:colOff>346075</xdr:colOff>
      <xdr:row>18</xdr:row>
      <xdr:rowOff>3175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118110</xdr:colOff>
      <xdr:row>2</xdr:row>
      <xdr:rowOff>146050</xdr:rowOff>
    </xdr:from>
    <xdr:to>
      <xdr:col>12</xdr:col>
      <xdr:colOff>422910</xdr:colOff>
      <xdr:row>17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194310</xdr:colOff>
      <xdr:row>6</xdr:row>
      <xdr:rowOff>57150</xdr:rowOff>
    </xdr:from>
    <xdr:to>
      <xdr:col>7</xdr:col>
      <xdr:colOff>110490</xdr:colOff>
      <xdr:row>25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topLeftCell="A4" workbookViewId="0">
      <selection activeCell="A12" sqref="A12"/>
    </sheetView>
  </sheetViews>
  <sheetFormatPr defaultRowHeight="14.5" x14ac:dyDescent="0.35"/>
  <cols>
    <col min="2" max="2" width="19.81640625" bestFit="1" customWidth="1"/>
    <col min="3" max="3" width="18.81640625" bestFit="1" customWidth="1"/>
    <col min="4" max="4" width="19.1796875" bestFit="1" customWidth="1"/>
    <col min="5" max="6" width="20.1796875" bestFit="1" customWidth="1"/>
    <col min="7" max="12" width="19.1796875" bestFit="1" customWidth="1"/>
    <col min="13" max="13" width="20.1796875" bestFit="1" customWidth="1"/>
  </cols>
  <sheetData>
    <row r="1" spans="1:13" x14ac:dyDescent="0.35">
      <c r="A1" t="s">
        <v>46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  <c r="I1" t="s">
        <v>54</v>
      </c>
      <c r="J1" t="s">
        <v>55</v>
      </c>
      <c r="K1" t="s">
        <v>56</v>
      </c>
      <c r="L1" t="s">
        <v>57</v>
      </c>
      <c r="M1" t="s">
        <v>58</v>
      </c>
    </row>
    <row r="2" spans="1:13" x14ac:dyDescent="0.35">
      <c r="A2">
        <v>2017</v>
      </c>
      <c r="B2" s="10">
        <v>-10197238113</v>
      </c>
      <c r="C2" s="10">
        <v>9546805671</v>
      </c>
      <c r="D2" s="10">
        <v>26465383397</v>
      </c>
      <c r="E2" s="10">
        <v>32649013983</v>
      </c>
      <c r="F2" s="10">
        <v>46686202968</v>
      </c>
      <c r="G2" s="10">
        <v>51955938427</v>
      </c>
      <c r="H2" s="10">
        <v>52567826534</v>
      </c>
      <c r="I2" s="10">
        <v>62063259528</v>
      </c>
      <c r="J2" s="10">
        <v>69212896192</v>
      </c>
      <c r="K2" s="10">
        <v>77624929133</v>
      </c>
      <c r="L2" s="10">
        <v>88577389183</v>
      </c>
      <c r="M2" s="10">
        <v>107785373071</v>
      </c>
    </row>
    <row r="3" spans="1:13" x14ac:dyDescent="0.35">
      <c r="A3">
        <v>2018</v>
      </c>
      <c r="B3" s="10">
        <v>-10426702900</v>
      </c>
      <c r="C3" s="10">
        <v>9260828478</v>
      </c>
      <c r="D3" s="10">
        <v>18603930587</v>
      </c>
      <c r="E3" s="10">
        <v>24982537086</v>
      </c>
      <c r="F3" s="10">
        <v>42400157235</v>
      </c>
      <c r="G3" s="10">
        <v>48503559033</v>
      </c>
      <c r="H3" s="10">
        <v>50432901865</v>
      </c>
      <c r="I3" s="10">
        <v>66905975121</v>
      </c>
      <c r="J3" s="10">
        <v>67031689850</v>
      </c>
      <c r="K3" s="10">
        <v>77443996440</v>
      </c>
      <c r="L3" s="10">
        <v>84882496846</v>
      </c>
      <c r="M3" s="10">
        <v>100713736930</v>
      </c>
    </row>
    <row r="4" spans="1:13" x14ac:dyDescent="0.35">
      <c r="A4">
        <v>2019</v>
      </c>
      <c r="B4" s="10">
        <v>-16155050085</v>
      </c>
      <c r="C4" s="10">
        <v>-6696725854</v>
      </c>
      <c r="D4" s="10">
        <v>4374871993</v>
      </c>
      <c r="E4" s="10">
        <v>10413462495</v>
      </c>
      <c r="F4" s="10">
        <v>18902523089</v>
      </c>
      <c r="G4" s="10">
        <v>23543439944</v>
      </c>
      <c r="H4" s="10">
        <v>28174382823</v>
      </c>
      <c r="I4" s="10">
        <v>40341161310</v>
      </c>
      <c r="J4" s="10">
        <v>42877007556</v>
      </c>
      <c r="K4" s="10">
        <v>61531997523</v>
      </c>
      <c r="L4" s="10">
        <v>73406341587</v>
      </c>
      <c r="M4" s="10">
        <v>87986847502</v>
      </c>
    </row>
    <row r="5" spans="1:13" x14ac:dyDescent="0.35">
      <c r="A5">
        <v>2020</v>
      </c>
      <c r="B5" s="10">
        <v>-15890327881</v>
      </c>
      <c r="C5" s="10">
        <v>-6353538377</v>
      </c>
      <c r="D5" s="10">
        <v>71067285857</v>
      </c>
      <c r="E5" s="10">
        <v>104041233333</v>
      </c>
      <c r="F5" s="10">
        <v>139507931251</v>
      </c>
      <c r="G5" s="10"/>
      <c r="H5" s="10"/>
      <c r="I5" s="10"/>
      <c r="J5" s="10"/>
      <c r="K5" s="10"/>
      <c r="L5" s="10"/>
      <c r="M5" s="10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E7"/>
  <sheetViews>
    <sheetView topLeftCell="E1" workbookViewId="0">
      <selection activeCell="O15" sqref="O15"/>
    </sheetView>
  </sheetViews>
  <sheetFormatPr defaultRowHeight="14.5" x14ac:dyDescent="0.35"/>
  <cols>
    <col min="2" max="2" width="25.81640625" bestFit="1" customWidth="1"/>
    <col min="3" max="4" width="8.90625" style="5"/>
    <col min="5" max="5" width="10.453125" style="5" bestFit="1" customWidth="1"/>
  </cols>
  <sheetData>
    <row r="1" spans="2:5" x14ac:dyDescent="0.35">
      <c r="C1" s="5" t="s">
        <v>28</v>
      </c>
      <c r="D1" s="5" t="s">
        <v>20</v>
      </c>
      <c r="E1" s="5" t="s">
        <v>25</v>
      </c>
    </row>
    <row r="2" spans="2:5" x14ac:dyDescent="0.35">
      <c r="B2" t="s">
        <v>21</v>
      </c>
      <c r="C2" s="3">
        <v>0.60319999999999996</v>
      </c>
      <c r="D2" s="3">
        <v>0.38319999999999999</v>
      </c>
      <c r="E2" s="3">
        <f t="shared" ref="E2:E7" si="0">1-SUM(C2:D2)</f>
        <v>1.3600000000000056E-2</v>
      </c>
    </row>
    <row r="3" spans="2:5" x14ac:dyDescent="0.35">
      <c r="B3" t="s">
        <v>39</v>
      </c>
      <c r="C3" s="3">
        <v>0.55730000000000002</v>
      </c>
      <c r="D3" s="3">
        <v>0.43619999999999998</v>
      </c>
      <c r="E3" s="3">
        <f t="shared" si="0"/>
        <v>6.4999999999999503E-3</v>
      </c>
    </row>
    <row r="4" spans="2:5" x14ac:dyDescent="0.35">
      <c r="B4" t="s">
        <v>23</v>
      </c>
      <c r="C4" s="3">
        <v>0.47389999999999999</v>
      </c>
      <c r="D4" s="3">
        <v>0.45760000000000001</v>
      </c>
      <c r="E4" s="3">
        <f t="shared" si="0"/>
        <v>6.8500000000000005E-2</v>
      </c>
    </row>
    <row r="5" spans="2:5" x14ac:dyDescent="0.35">
      <c r="B5" t="s">
        <v>19</v>
      </c>
      <c r="C5" s="3">
        <v>0.35239999999999999</v>
      </c>
      <c r="D5" s="3">
        <v>0.64119999999999999</v>
      </c>
      <c r="E5" s="3">
        <f t="shared" si="0"/>
        <v>6.3999999999999613E-3</v>
      </c>
    </row>
    <row r="6" spans="2:5" x14ac:dyDescent="0.35">
      <c r="B6" t="s">
        <v>22</v>
      </c>
      <c r="C6" s="3">
        <v>0.24079999999999999</v>
      </c>
      <c r="D6" s="3">
        <v>0.71960000000000002</v>
      </c>
      <c r="E6" s="3">
        <f t="shared" si="0"/>
        <v>3.9599999999999969E-2</v>
      </c>
    </row>
    <row r="7" spans="2:5" x14ac:dyDescent="0.35">
      <c r="B7" t="s">
        <v>24</v>
      </c>
      <c r="C7" s="3">
        <v>6.3799999999999996E-2</v>
      </c>
      <c r="D7" s="3">
        <v>0.76910000000000001</v>
      </c>
      <c r="E7" s="3">
        <f t="shared" si="0"/>
        <v>0.16710000000000003</v>
      </c>
    </row>
  </sheetData>
  <sortState xmlns:xlrd2="http://schemas.microsoft.com/office/spreadsheetml/2017/richdata2" ref="B2:E7">
    <sortCondition descending="1" ref="C2:C7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4"/>
  <sheetViews>
    <sheetView topLeftCell="B9" workbookViewId="0">
      <selection activeCell="B16" sqref="B16"/>
    </sheetView>
  </sheetViews>
  <sheetFormatPr defaultRowHeight="14.5" x14ac:dyDescent="0.35"/>
  <cols>
    <col min="2" max="3" width="13.54296875" bestFit="1" customWidth="1"/>
    <col min="4" max="4" width="15.453125" bestFit="1" customWidth="1"/>
    <col min="5" max="5" width="16.08984375" bestFit="1" customWidth="1"/>
  </cols>
  <sheetData>
    <row r="2" spans="1:8" x14ac:dyDescent="0.3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</row>
    <row r="3" spans="1:8" x14ac:dyDescent="0.35">
      <c r="B3" t="s">
        <v>26</v>
      </c>
      <c r="C3" s="1">
        <v>2708</v>
      </c>
      <c r="D3">
        <v>2627.9501799999998</v>
      </c>
      <c r="E3" s="2">
        <v>102.96599999999999</v>
      </c>
      <c r="F3">
        <v>441.40870000000001</v>
      </c>
      <c r="G3">
        <v>0</v>
      </c>
      <c r="H3">
        <v>10000</v>
      </c>
    </row>
    <row r="4" spans="1:8" ht="15" thickBot="1" x14ac:dyDescent="0.4">
      <c r="C4" s="6" t="s">
        <v>26</v>
      </c>
      <c r="D4" s="6" t="s">
        <v>34</v>
      </c>
      <c r="E4" s="6" t="s">
        <v>35</v>
      </c>
      <c r="F4" s="6" t="s">
        <v>29</v>
      </c>
    </row>
    <row r="5" spans="1:8" x14ac:dyDescent="0.35">
      <c r="B5" s="8" t="s">
        <v>44</v>
      </c>
      <c r="C5" s="9">
        <v>69.038430000000005</v>
      </c>
      <c r="D5" s="9">
        <v>73.28389</v>
      </c>
      <c r="E5" s="9">
        <v>69.676959999999994</v>
      </c>
      <c r="F5" s="9">
        <v>45.267989999999998</v>
      </c>
    </row>
    <row r="6" spans="1:8" x14ac:dyDescent="0.35">
      <c r="B6" s="8" t="s">
        <v>30</v>
      </c>
      <c r="C6" s="9">
        <v>81</v>
      </c>
      <c r="D6" s="9">
        <v>125</v>
      </c>
      <c r="E6" s="9">
        <v>77</v>
      </c>
      <c r="F6" s="9">
        <v>35</v>
      </c>
    </row>
    <row r="7" spans="1:8" x14ac:dyDescent="0.35">
      <c r="B7" t="s">
        <v>27</v>
      </c>
      <c r="C7" s="5">
        <v>2768</v>
      </c>
      <c r="D7" s="5">
        <v>316</v>
      </c>
      <c r="E7" s="5">
        <v>2425</v>
      </c>
      <c r="F7" s="5">
        <v>27</v>
      </c>
    </row>
    <row r="9" spans="1:8" x14ac:dyDescent="0.35">
      <c r="C9" t="s">
        <v>43</v>
      </c>
    </row>
    <row r="13" spans="1:8" x14ac:dyDescent="0.35">
      <c r="A13" s="8"/>
      <c r="B13" s="9"/>
      <c r="C13" s="9"/>
      <c r="D13" s="9"/>
      <c r="E13" s="9"/>
    </row>
    <row r="14" spans="1:8" x14ac:dyDescent="0.35">
      <c r="A14" s="8"/>
      <c r="B14" s="9"/>
      <c r="C14" s="9"/>
      <c r="D14" s="9"/>
      <c r="E14" s="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9"/>
  <sheetViews>
    <sheetView workbookViewId="0">
      <selection activeCell="R26" sqref="R26"/>
    </sheetView>
  </sheetViews>
  <sheetFormatPr defaultRowHeight="14.5" x14ac:dyDescent="0.35"/>
  <cols>
    <col min="2" max="2" width="11.453125" bestFit="1" customWidth="1"/>
    <col min="4" max="4" width="16.453125" bestFit="1" customWidth="1"/>
    <col min="5" max="5" width="16.08984375" bestFit="1" customWidth="1"/>
  </cols>
  <sheetData>
    <row r="2" spans="2:8" x14ac:dyDescent="0.3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</row>
    <row r="3" spans="2:8" x14ac:dyDescent="0.35">
      <c r="B3" t="s">
        <v>7</v>
      </c>
      <c r="C3" s="1">
        <v>2704</v>
      </c>
      <c r="D3">
        <v>2621.2580400000002</v>
      </c>
      <c r="E3" s="2">
        <v>576.29169999999999</v>
      </c>
      <c r="F3">
        <v>2421.0210000000002</v>
      </c>
      <c r="G3">
        <v>0</v>
      </c>
      <c r="H3">
        <v>50000</v>
      </c>
    </row>
    <row r="4" spans="2:8" x14ac:dyDescent="0.35">
      <c r="C4" s="8" t="s">
        <v>36</v>
      </c>
      <c r="D4" s="8" t="s">
        <v>34</v>
      </c>
      <c r="E4" s="8" t="s">
        <v>35</v>
      </c>
      <c r="F4" s="8" t="s">
        <v>29</v>
      </c>
    </row>
    <row r="5" spans="2:8" x14ac:dyDescent="0.35">
      <c r="B5" s="8" t="s">
        <v>45</v>
      </c>
      <c r="C5" s="9">
        <v>256.92529999999999</v>
      </c>
      <c r="D5" s="9">
        <v>177.7466</v>
      </c>
      <c r="E5" s="9">
        <v>275.13900000000001</v>
      </c>
      <c r="F5" s="9">
        <v>14.65863</v>
      </c>
    </row>
    <row r="6" spans="2:8" x14ac:dyDescent="0.35">
      <c r="B6" s="8" t="s">
        <v>30</v>
      </c>
      <c r="C6" s="11">
        <v>482.8075</v>
      </c>
      <c r="D6" s="11">
        <v>936.96090000000004</v>
      </c>
      <c r="E6" s="11">
        <v>435.565</v>
      </c>
      <c r="F6" s="9">
        <v>62</v>
      </c>
    </row>
    <row r="7" spans="2:8" x14ac:dyDescent="0.35">
      <c r="B7" t="s">
        <v>27</v>
      </c>
      <c r="C7" s="5">
        <v>2765</v>
      </c>
      <c r="D7" s="5">
        <v>316</v>
      </c>
      <c r="E7" s="5">
        <v>2422</v>
      </c>
      <c r="F7" s="7">
        <v>27</v>
      </c>
    </row>
    <row r="9" spans="2:8" x14ac:dyDescent="0.35">
      <c r="C9" t="s">
        <v>43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5"/>
  <sheetViews>
    <sheetView topLeftCell="A17" workbookViewId="0">
      <selection activeCell="H23" sqref="H23"/>
    </sheetView>
  </sheetViews>
  <sheetFormatPr defaultRowHeight="14.5" x14ac:dyDescent="0.35"/>
  <cols>
    <col min="2" max="2" width="35.453125" bestFit="1" customWidth="1"/>
    <col min="3" max="3" width="8.90625" customWidth="1"/>
  </cols>
  <sheetData>
    <row r="2" spans="2:5" x14ac:dyDescent="0.35">
      <c r="C2" t="s">
        <v>8</v>
      </c>
      <c r="D2" t="s">
        <v>12</v>
      </c>
      <c r="E2" t="s">
        <v>10</v>
      </c>
    </row>
    <row r="3" spans="2:5" x14ac:dyDescent="0.35">
      <c r="B3" t="s">
        <v>20</v>
      </c>
      <c r="C3" s="4">
        <v>1750.25</v>
      </c>
      <c r="D3" s="3">
        <f>C3/SUM(C$3:C$5)</f>
        <v>0.62710497948492383</v>
      </c>
      <c r="E3" s="3">
        <v>0.96550000000000002</v>
      </c>
    </row>
    <row r="4" spans="2:5" x14ac:dyDescent="0.35">
      <c r="B4" t="s">
        <v>37</v>
      </c>
      <c r="C4" s="4">
        <v>942.66854999999998</v>
      </c>
      <c r="D4" s="3">
        <f>C4/SUM(C$3:C$5)</f>
        <v>0.33775297340884608</v>
      </c>
      <c r="E4" s="3">
        <v>0.3382</v>
      </c>
    </row>
    <row r="5" spans="2:5" x14ac:dyDescent="0.35">
      <c r="B5" t="s">
        <v>38</v>
      </c>
      <c r="C5" s="4">
        <v>98.081453600000003</v>
      </c>
      <c r="D5" s="3">
        <v>0.03</v>
      </c>
      <c r="E5" s="3">
        <v>1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6"/>
  <sheetViews>
    <sheetView topLeftCell="B8" workbookViewId="0">
      <selection activeCell="D28" sqref="D28"/>
    </sheetView>
  </sheetViews>
  <sheetFormatPr defaultRowHeight="14.5" x14ac:dyDescent="0.35"/>
  <cols>
    <col min="2" max="2" width="28.36328125" bestFit="1" customWidth="1"/>
    <col min="3" max="3" width="8.90625" customWidth="1"/>
  </cols>
  <sheetData>
    <row r="2" spans="2:5" x14ac:dyDescent="0.35">
      <c r="C2" t="s">
        <v>8</v>
      </c>
      <c r="D2" t="s">
        <v>13</v>
      </c>
      <c r="E2" t="s">
        <v>10</v>
      </c>
    </row>
    <row r="3" spans="2:5" x14ac:dyDescent="0.35">
      <c r="B3" t="s">
        <v>40</v>
      </c>
      <c r="C3" s="4">
        <v>592.06835599999999</v>
      </c>
      <c r="D3" s="3">
        <f>C3/SUM(C$3,C$4,C$6)</f>
        <v>0.59029746353266332</v>
      </c>
      <c r="E3" s="3">
        <v>0.58560000000000001</v>
      </c>
    </row>
    <row r="4" spans="2:5" x14ac:dyDescent="0.35">
      <c r="B4" t="s">
        <v>41</v>
      </c>
      <c r="C4" s="4">
        <v>407.61140799999998</v>
      </c>
      <c r="D4" s="3">
        <f>C4/SUM(C$3,C$4,C$6)</f>
        <v>0.40639223125340879</v>
      </c>
      <c r="E4" s="3">
        <v>0.99660000000000004</v>
      </c>
    </row>
    <row r="5" spans="2:5" x14ac:dyDescent="0.35">
      <c r="B5" t="s">
        <v>42</v>
      </c>
      <c r="D5" s="3">
        <v>0.56999999999999995</v>
      </c>
    </row>
    <row r="6" spans="2:5" x14ac:dyDescent="0.35">
      <c r="B6" t="s">
        <v>11</v>
      </c>
      <c r="C6" s="4">
        <v>3.3202361300000001</v>
      </c>
      <c r="D6" s="3">
        <f>C6/SUM(C$3,C$4,C$6)</f>
        <v>3.3103052139278766E-3</v>
      </c>
      <c r="E6" s="3">
        <v>1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5"/>
  <sheetViews>
    <sheetView topLeftCell="A2" workbookViewId="0">
      <selection activeCell="J22" sqref="J22"/>
    </sheetView>
  </sheetViews>
  <sheetFormatPr defaultRowHeight="14.5" x14ac:dyDescent="0.35"/>
  <cols>
    <col min="3" max="3" width="8.90625" customWidth="1"/>
  </cols>
  <sheetData>
    <row r="2" spans="2:5" x14ac:dyDescent="0.35">
      <c r="C2" t="s">
        <v>8</v>
      </c>
      <c r="D2" t="s">
        <v>17</v>
      </c>
      <c r="E2" t="s">
        <v>10</v>
      </c>
    </row>
    <row r="3" spans="2:5" x14ac:dyDescent="0.35">
      <c r="B3" t="s">
        <v>20</v>
      </c>
      <c r="C3" s="4">
        <v>898.94765900000004</v>
      </c>
      <c r="D3" s="3">
        <f>C3/SUM(C$3:C$5)</f>
        <v>0.89625888262101472</v>
      </c>
      <c r="E3" s="3">
        <v>0.9637</v>
      </c>
    </row>
    <row r="4" spans="2:5" x14ac:dyDescent="0.35">
      <c r="B4" t="s">
        <v>38</v>
      </c>
      <c r="C4" s="4">
        <v>36.071889200000001</v>
      </c>
      <c r="D4" s="3">
        <f>C4/SUM(C$3:C$5)</f>
        <v>3.5963997219131807E-2</v>
      </c>
      <c r="E4" s="3">
        <v>1</v>
      </c>
    </row>
    <row r="5" spans="2:5" x14ac:dyDescent="0.35">
      <c r="B5" t="s">
        <v>37</v>
      </c>
      <c r="C5" s="4">
        <v>67.980451500000001</v>
      </c>
      <c r="D5" s="3">
        <f>C5/SUM(C$3:C$5)</f>
        <v>6.7777120159853571E-2</v>
      </c>
      <c r="E5" s="3">
        <v>6.6199999999999995E-2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5"/>
  <sheetViews>
    <sheetView workbookViewId="0">
      <selection activeCell="D14" sqref="D14"/>
    </sheetView>
  </sheetViews>
  <sheetFormatPr defaultRowHeight="14.5" x14ac:dyDescent="0.35"/>
  <cols>
    <col min="3" max="3" width="8.90625" customWidth="1"/>
  </cols>
  <sheetData>
    <row r="2" spans="2:5" x14ac:dyDescent="0.35">
      <c r="C2" t="s">
        <v>8</v>
      </c>
      <c r="D2" t="s">
        <v>14</v>
      </c>
      <c r="E2" t="s">
        <v>10</v>
      </c>
    </row>
    <row r="3" spans="2:5" x14ac:dyDescent="0.35">
      <c r="B3" t="s">
        <v>20</v>
      </c>
      <c r="C3" s="4">
        <v>1908.1006</v>
      </c>
      <c r="D3" s="3">
        <f>C3/SUM(C$3:C$5)</f>
        <v>0.70022040454339429</v>
      </c>
      <c r="E3" s="3">
        <f>D3</f>
        <v>0.70022040454339429</v>
      </c>
    </row>
    <row r="4" spans="2:5" x14ac:dyDescent="0.35">
      <c r="B4" t="s">
        <v>38</v>
      </c>
      <c r="C4" s="4">
        <v>66.929944599999999</v>
      </c>
      <c r="D4" s="3">
        <f>C4/SUM(C$3:C$5)</f>
        <v>2.4561447590278503E-2</v>
      </c>
      <c r="E4" s="3">
        <f>D4+E5</f>
        <v>1</v>
      </c>
    </row>
    <row r="5" spans="2:5" x14ac:dyDescent="0.35">
      <c r="B5" t="s">
        <v>37</v>
      </c>
      <c r="C5" s="4">
        <v>749.96945200000005</v>
      </c>
      <c r="D5" s="3">
        <f>C5/SUM(C$3:C$5)</f>
        <v>0.27521814786632726</v>
      </c>
      <c r="E5" s="3">
        <f>D5+E3</f>
        <v>0.97543855240972155</v>
      </c>
    </row>
  </sheetData>
  <sortState xmlns:xlrd2="http://schemas.microsoft.com/office/spreadsheetml/2017/richdata2" ref="B3:D5">
    <sortCondition descending="1" ref="D3:D5"/>
  </sortState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8"/>
  <sheetViews>
    <sheetView workbookViewId="0">
      <selection activeCell="D13" sqref="D13"/>
    </sheetView>
  </sheetViews>
  <sheetFormatPr defaultRowHeight="14.5" x14ac:dyDescent="0.35"/>
  <cols>
    <col min="2" max="2" width="12.54296875" bestFit="1" customWidth="1"/>
    <col min="3" max="3" width="9.54296875" bestFit="1" customWidth="1"/>
  </cols>
  <sheetData>
    <row r="2" spans="2:5" x14ac:dyDescent="0.35">
      <c r="B2" t="s">
        <v>15</v>
      </c>
      <c r="C2" t="s">
        <v>8</v>
      </c>
      <c r="D2" t="s">
        <v>9</v>
      </c>
      <c r="E2" t="s">
        <v>10</v>
      </c>
    </row>
    <row r="4" spans="2:5" x14ac:dyDescent="0.35">
      <c r="B4" t="s">
        <v>16</v>
      </c>
      <c r="C4" s="4">
        <v>0.28518316900000001</v>
      </c>
      <c r="D4" s="3">
        <f>C4/SUM(C$4:C$8)</f>
        <v>1.1932350152685728E-3</v>
      </c>
      <c r="E4" s="3">
        <f>D4</f>
        <v>1.1932350152685728E-3</v>
      </c>
    </row>
    <row r="5" spans="2:5" x14ac:dyDescent="0.35">
      <c r="B5" t="s">
        <v>31</v>
      </c>
      <c r="C5" s="4">
        <v>137.01941400000001</v>
      </c>
      <c r="D5" s="3">
        <f t="shared" ref="D5:D8" si="0">C5/SUM(C$4:C$8)</f>
        <v>0.57330298674246416</v>
      </c>
      <c r="E5" s="3">
        <f>D5+E4</f>
        <v>0.57449622175773274</v>
      </c>
    </row>
    <row r="6" spans="2:5" x14ac:dyDescent="0.35">
      <c r="B6" t="s">
        <v>32</v>
      </c>
      <c r="C6" s="4">
        <v>98.071761600000002</v>
      </c>
      <c r="D6" s="3">
        <f t="shared" si="0"/>
        <v>0.41034209823999757</v>
      </c>
      <c r="E6" s="3">
        <f t="shared" ref="E6:E8" si="1">D6+E5</f>
        <v>0.9848383199977303</v>
      </c>
    </row>
    <row r="7" spans="2:5" x14ac:dyDescent="0.35">
      <c r="B7" t="s">
        <v>33</v>
      </c>
      <c r="C7" s="4">
        <v>3.0201774289999999</v>
      </c>
      <c r="D7" s="3">
        <f t="shared" si="0"/>
        <v>1.2636725628806704E-2</v>
      </c>
      <c r="E7" s="3">
        <f t="shared" si="1"/>
        <v>0.99747504562653699</v>
      </c>
    </row>
    <row r="8" spans="2:5" x14ac:dyDescent="0.35">
      <c r="B8" t="s">
        <v>23</v>
      </c>
      <c r="C8" s="4">
        <v>0.60346409599999995</v>
      </c>
      <c r="D8" s="3">
        <f t="shared" si="0"/>
        <v>2.5249543734630264E-3</v>
      </c>
      <c r="E8" s="3">
        <f t="shared" si="1"/>
        <v>1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5"/>
  <sheetViews>
    <sheetView topLeftCell="A5" workbookViewId="0">
      <selection activeCell="A19" sqref="A19"/>
    </sheetView>
  </sheetViews>
  <sheetFormatPr defaultRowHeight="14.5" x14ac:dyDescent="0.35"/>
  <cols>
    <col min="2" max="2" width="32.36328125" bestFit="1" customWidth="1"/>
    <col min="3" max="3" width="8.90625" customWidth="1"/>
  </cols>
  <sheetData>
    <row r="2" spans="2:5" x14ac:dyDescent="0.35">
      <c r="C2" t="s">
        <v>8</v>
      </c>
      <c r="D2" t="s">
        <v>18</v>
      </c>
      <c r="E2" t="s">
        <v>10</v>
      </c>
    </row>
    <row r="3" spans="2:5" x14ac:dyDescent="0.35">
      <c r="B3" t="s">
        <v>20</v>
      </c>
      <c r="C3" s="4">
        <v>2085.7963</v>
      </c>
      <c r="D3" s="3">
        <f>C3/SUM(C$3:C$5)</f>
        <v>0.74759724035773389</v>
      </c>
      <c r="E3" s="3">
        <v>0.96789999999999998</v>
      </c>
    </row>
    <row r="4" spans="2:5" x14ac:dyDescent="0.35">
      <c r="B4" t="s">
        <v>37</v>
      </c>
      <c r="C4" s="4">
        <v>611.973386</v>
      </c>
      <c r="D4" s="3">
        <f t="shared" ref="D4:D5" si="0">C4/SUM(C$3:C$5)</f>
        <v>0.21934529970447175</v>
      </c>
      <c r="E4" s="3">
        <v>0.21779999999999999</v>
      </c>
    </row>
    <row r="5" spans="2:5" x14ac:dyDescent="0.35">
      <c r="B5" t="s">
        <v>38</v>
      </c>
      <c r="C5" s="4">
        <v>92.230313199999998</v>
      </c>
      <c r="D5" s="3">
        <f t="shared" si="0"/>
        <v>3.3057459937794249E-2</v>
      </c>
      <c r="E5" s="3">
        <v>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 CIC growth</vt:lpstr>
      <vt:lpstr>2. Cash on Person</vt:lpstr>
      <vt:lpstr>3. Cash Stored Elsewhere</vt:lpstr>
      <vt:lpstr>4. In-Person Payments &gt; Mar 10</vt:lpstr>
      <vt:lpstr>5. Cash for in-person payments</vt:lpstr>
      <vt:lpstr>6. Merchant Refused Cash</vt:lpstr>
      <vt:lpstr>7. Avoid Using Cash</vt:lpstr>
      <vt:lpstr>8. PI Used to avoid Cash</vt:lpstr>
      <vt:lpstr>9. Switched to online-phone</vt:lpstr>
      <vt:lpstr>10. If Switched, Where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Consumer Payments 2020 Supplement Charts Data</dc:title>
  <dc:creator/>
  <cp:lastModifiedBy/>
  <dcterms:created xsi:type="dcterms:W3CDTF">2020-08-12T16:24:06Z</dcterms:created>
  <dcterms:modified xsi:type="dcterms:W3CDTF">2020-08-12T16:26:28Z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7a663934-f7db-4635-b793-7084194c22aa</vt:lpwstr>
  </property>
</Properties>
</file>