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3040" windowHeight="8520" activeTab="1"/>
  </bookViews>
  <sheets>
    <sheet name="Ranking" sheetId="3" r:id="rId1"/>
    <sheet name="Overview" sheetId="2" r:id="rId2"/>
    <sheet name="Raw Data" sheetId="1" r:id="rId3"/>
  </sheets>
  <definedNames>
    <definedName name="_xlnm._FilterDatabase" localSheetId="1" hidden="1">Overview!$A$1:$G$43</definedName>
    <definedName name="_xlnm._FilterDatabase" localSheetId="0" hidden="1">Ranking!$A$2:$A$2</definedName>
    <definedName name="_xlnm._FilterDatabase" localSheetId="2" hidden="1">'Raw Data'!$A$1:$H$43</definedName>
  </definedNames>
  <calcPr calcId="152511"/>
</workbook>
</file>

<file path=xl/calcChain.xml><?xml version="1.0" encoding="utf-8"?>
<calcChain xmlns="http://schemas.openxmlformats.org/spreadsheetml/2006/main">
  <c r="D37" i="1" l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2" i="2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2" i="2"/>
  <c r="D40" i="2" l="1"/>
  <c r="D10" i="2"/>
  <c r="D42" i="2"/>
  <c r="D38" i="2"/>
  <c r="D28" i="2"/>
  <c r="D23" i="2"/>
  <c r="D16" i="2"/>
  <c r="D12" i="2"/>
  <c r="D7" i="2"/>
  <c r="D37" i="2"/>
  <c r="D17" i="2"/>
  <c r="D31" i="2"/>
  <c r="D41" i="2"/>
  <c r="D35" i="2"/>
  <c r="D27" i="2"/>
  <c r="D22" i="2"/>
  <c r="D15" i="2"/>
  <c r="D11" i="2"/>
  <c r="D6" i="2"/>
  <c r="D36" i="2"/>
  <c r="D4" i="2"/>
  <c r="D2" i="2"/>
  <c r="D34" i="2"/>
  <c r="D26" i="2"/>
  <c r="D20" i="2"/>
  <c r="D14" i="2"/>
  <c r="D9" i="2"/>
  <c r="D5" i="2"/>
  <c r="D19" i="2"/>
  <c r="D21" i="2"/>
  <c r="D43" i="2"/>
  <c r="D39" i="2"/>
  <c r="D29" i="2"/>
  <c r="D25" i="2"/>
  <c r="D18" i="2"/>
  <c r="D13" i="2"/>
  <c r="D8" i="2"/>
  <c r="D3" i="2"/>
  <c r="D32" i="2"/>
  <c r="D33" i="2"/>
  <c r="D30" i="2"/>
  <c r="D24" i="2"/>
</calcChain>
</file>

<file path=xl/sharedStrings.xml><?xml version="1.0" encoding="utf-8"?>
<sst xmlns="http://schemas.openxmlformats.org/spreadsheetml/2006/main" count="273" uniqueCount="120">
  <si>
    <t>Country</t>
  </si>
  <si>
    <t>CIC Data</t>
  </si>
  <si>
    <t>2006 CIC</t>
  </si>
  <si>
    <t>2016 CIC</t>
  </si>
  <si>
    <t>2006 GDP</t>
  </si>
  <si>
    <t>2016 GDP</t>
  </si>
  <si>
    <t>CIC Source and Notes</t>
  </si>
  <si>
    <t>GDP Source and Notes</t>
  </si>
  <si>
    <t>Afghanistan</t>
  </si>
  <si>
    <t>CIC</t>
  </si>
  <si>
    <t>Bank of Afghanistan's Financial Statements</t>
  </si>
  <si>
    <t>Algeria</t>
  </si>
  <si>
    <t>Monetary base</t>
  </si>
  <si>
    <t>IMF, Indicator is "Monetary Base, Currency in Circulation, Domestic Currency"</t>
  </si>
  <si>
    <t>Angola</t>
  </si>
  <si>
    <t>Argentina</t>
  </si>
  <si>
    <t>Banco Central de la Republica Argentina</t>
  </si>
  <si>
    <t>Australia</t>
  </si>
  <si>
    <t>Reserve Bank of Australia, Table A6 Banknotes on Issue by Denom</t>
  </si>
  <si>
    <t>Bolivia</t>
  </si>
  <si>
    <t>Banco Central de Bolivia's "Boletin Mensual", Table "Base Monetaria, Determinantes y Componentes"</t>
  </si>
  <si>
    <t>Brazil</t>
  </si>
  <si>
    <t>Banco Central do Brasil</t>
  </si>
  <si>
    <t>Canada</t>
  </si>
  <si>
    <t>Bank of Canada, K1 Table (page 96) - CIC Value</t>
  </si>
  <si>
    <t>Chile</t>
  </si>
  <si>
    <t>Colombia</t>
  </si>
  <si>
    <t>Denmark</t>
  </si>
  <si>
    <t>ECB Statistical warehouse</t>
  </si>
  <si>
    <t>DR Congo</t>
  </si>
  <si>
    <t>Egypt</t>
  </si>
  <si>
    <t>Central Bank of Egypt Annual Report</t>
  </si>
  <si>
    <t>Eurozone</t>
  </si>
  <si>
    <t>European Central Bank, Statistical Data Warehouse</t>
  </si>
  <si>
    <t>Iceland</t>
  </si>
  <si>
    <t>Central Bank of Iceland</t>
  </si>
  <si>
    <t>India</t>
  </si>
  <si>
    <t>Handbook of Statistics on Indian Economy (Reserve Bank of India)</t>
  </si>
  <si>
    <t>Indonesia</t>
  </si>
  <si>
    <t>Bank of Indonesia, Statistics, Payment System Statistics, Cash in Circulation</t>
  </si>
  <si>
    <t>Central Bank of Iraq Financial Statements, "Currency issued"</t>
  </si>
  <si>
    <t>Israel</t>
  </si>
  <si>
    <t>Japan</t>
  </si>
  <si>
    <t>Kazakhstan</t>
  </si>
  <si>
    <t>National Bank of Kazakhstan</t>
  </si>
  <si>
    <t>Kenya</t>
  </si>
  <si>
    <t>Mexico</t>
  </si>
  <si>
    <t>Morocco</t>
  </si>
  <si>
    <t>Mozambique</t>
  </si>
  <si>
    <t>Bank of Mozambique (2016 from website, 2006 from Annual Report)</t>
  </si>
  <si>
    <t>Myanmar</t>
  </si>
  <si>
    <t>New Zealand</t>
  </si>
  <si>
    <t>Nigeria</t>
  </si>
  <si>
    <t>Central Bank of Nigeria, Data &amp; Statistics</t>
  </si>
  <si>
    <t>Norges Bank (CIC data for 2007 to 2016)</t>
  </si>
  <si>
    <t>Pakistan</t>
  </si>
  <si>
    <t>South Africa</t>
  </si>
  <si>
    <t>South African Reserve Bank, Publications and Notice, Assets and Liabilities</t>
  </si>
  <si>
    <t>South Korea</t>
  </si>
  <si>
    <t>Bank of Korea - 2.2 Bank Notes and Coins Issued</t>
  </si>
  <si>
    <t>Sudan</t>
  </si>
  <si>
    <t>Sweden</t>
  </si>
  <si>
    <t>Switzerland</t>
  </si>
  <si>
    <t>Swiss National Bank, Data Portal</t>
  </si>
  <si>
    <t>Thailand</t>
  </si>
  <si>
    <t>Bank of Thailand</t>
  </si>
  <si>
    <t>Turkey</t>
  </si>
  <si>
    <t>U.K.</t>
  </si>
  <si>
    <t>Bank of England</t>
  </si>
  <si>
    <t xml:space="preserve">U.S. </t>
  </si>
  <si>
    <t>Board of Governors, H.4.1, Currency in Circulation</t>
  </si>
  <si>
    <t>Ukraine</t>
  </si>
  <si>
    <t>Bank of Ukraine, Annual Report</t>
  </si>
  <si>
    <t>Reserve Bank of New Zealand</t>
  </si>
  <si>
    <t>Bank of Japan</t>
  </si>
  <si>
    <t>Federal Reserve Economic Data (units: USD)</t>
  </si>
  <si>
    <t>Federal Reserve Economic Data (units: AUD)</t>
  </si>
  <si>
    <t>Federal Reserve Economic Data (units: Brazilian Real)</t>
  </si>
  <si>
    <t>Federal Reserve Economic Data (units: CAD)</t>
  </si>
  <si>
    <t>Federal Reserve Economic Data (units: Chilean pesos)</t>
  </si>
  <si>
    <t>Federal Reserve Economic Data (units: rupees)</t>
  </si>
  <si>
    <t>Federal Reserve Economic Data (units: pesos)</t>
  </si>
  <si>
    <t>Federal Reserve Economic Data (units: NZD)</t>
  </si>
  <si>
    <t>Russia*</t>
  </si>
  <si>
    <t>Norway*</t>
  </si>
  <si>
    <t>Federal Reserve Economic Data (units: South African Rand)</t>
  </si>
  <si>
    <t>Federal Reserve Economic Data (units: Turkish lira)</t>
  </si>
  <si>
    <t>Federal Reserve Economic Data (units: Danish krone)</t>
  </si>
  <si>
    <t>Federal Reserve Economic Data (units: rupiahs)</t>
  </si>
  <si>
    <t>Federal Reserve Economic Data (units: Isreli new shekels)</t>
  </si>
  <si>
    <t>Federal Reserve Economic Data (units: Korean won)</t>
  </si>
  <si>
    <t>World Bank (units: USD)</t>
  </si>
  <si>
    <t>Growth in CIC</t>
  </si>
  <si>
    <t>Growth in GDP</t>
  </si>
  <si>
    <t>Difference</t>
  </si>
  <si>
    <t>Map Color</t>
  </si>
  <si>
    <t>Monetary base (2007-2016)</t>
  </si>
  <si>
    <t>Oman*</t>
  </si>
  <si>
    <t>Banco Central de Chile, Statistics Database, "Billetes en circulación (Saldos en millones de pesos) Total"</t>
  </si>
  <si>
    <t>Banco de Mexico, "Currency Held by the Public"</t>
  </si>
  <si>
    <t>Riksbank Statistics &amp; 2016 Riksbank Annual Report Balance Sheet</t>
  </si>
  <si>
    <t>Central Bank of Kenya's annual reports (Table 12.9 CIC)</t>
  </si>
  <si>
    <t>CIC (2006-2016)</t>
  </si>
  <si>
    <t>Central Bank of Pakistan, Annual Report &amp; Statistical Supplement</t>
  </si>
  <si>
    <t>Federal Reserve Economic Data (units: USD, 2007-2016)</t>
  </si>
  <si>
    <t>IMF, Indicator is "Monetary Base, Currency in Circulation, Domestic Currency" (CIC Data for 2007-2016)</t>
  </si>
  <si>
    <t>Monetary Base</t>
  </si>
  <si>
    <t>Iraq</t>
  </si>
  <si>
    <t>Federal Reserve Economic Data (units: rubles, 2006-2014)</t>
  </si>
  <si>
    <t>CIC (2006-2014)</t>
  </si>
  <si>
    <t>Central Bank of Russia, Annual Report, 2006-2014</t>
  </si>
  <si>
    <t>Federal Reserve Economic Data (units: USD, for 2007 to 2016)</t>
  </si>
  <si>
    <t>CIC (2007 - 2016)</t>
  </si>
  <si>
    <t>Rank</t>
  </si>
  <si>
    <t>Note</t>
  </si>
  <si>
    <t>Ranking of How Much CIC Growth Outpaced GDP Growth</t>
  </si>
  <si>
    <t>*For 2007-2016</t>
  </si>
  <si>
    <t>*For 2006-2014</t>
  </si>
  <si>
    <t>*For 2007-2016. Norway saw CIC decline absolutely</t>
  </si>
  <si>
    <t>Sweden saw CIC decline absolutely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</si>
</sst>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color rgb="FF333333"/>
      <name val="Verdana"/>
      <family val="2"/>
    </font>
    <font>
      <sz val="9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5" fillId="0" borderId="0" xfId="3" applyFont="1" applyFill="1"/>
    <xf numFmtId="0" fontId="5" fillId="0" borderId="0" xfId="3" applyFont="1" applyAlignment="1"/>
    <xf numFmtId="0" fontId="5" fillId="0" borderId="0" xfId="3" applyFont="1"/>
    <xf numFmtId="0" fontId="5" fillId="0" borderId="0" xfId="3" applyFont="1" applyFill="1" applyAlignment="1"/>
    <xf numFmtId="164" fontId="6" fillId="0" borderId="0" xfId="1" applyNumberFormat="1" applyFont="1"/>
    <xf numFmtId="0" fontId="5" fillId="0" borderId="0" xfId="3" applyFont="1" applyFill="1" applyAlignment="1">
      <alignment horizontal="left"/>
    </xf>
    <xf numFmtId="0" fontId="6" fillId="0" borderId="0" xfId="0" applyFont="1"/>
    <xf numFmtId="0" fontId="7" fillId="0" borderId="0" xfId="0" applyFont="1"/>
    <xf numFmtId="164" fontId="2" fillId="2" borderId="1" xfId="1" applyNumberFormat="1" applyFont="1" applyFill="1" applyBorder="1" applyAlignment="1">
      <alignment horizontal="center"/>
    </xf>
    <xf numFmtId="164" fontId="5" fillId="0" borderId="0" xfId="3" applyNumberFormat="1" applyFont="1" applyFill="1" applyAlignment="1">
      <alignment horizontal="left" vertical="center" wrapText="1"/>
    </xf>
    <xf numFmtId="0" fontId="5" fillId="0" borderId="0" xfId="3" applyFont="1" applyFill="1" applyAlignment="1">
      <alignment horizontal="left" vertical="center" wrapText="1"/>
    </xf>
    <xf numFmtId="0" fontId="5" fillId="0" borderId="0" xfId="3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9" fontId="6" fillId="0" borderId="0" xfId="2" applyFont="1"/>
    <xf numFmtId="0" fontId="3" fillId="0" borderId="0" xfId="0" applyFont="1" applyFill="1"/>
    <xf numFmtId="9" fontId="0" fillId="0" borderId="0" xfId="2" applyFont="1"/>
    <xf numFmtId="0" fontId="0" fillId="3" borderId="0" xfId="0" applyFill="1"/>
    <xf numFmtId="0" fontId="0" fillId="4" borderId="0" xfId="0" applyFill="1"/>
    <xf numFmtId="0" fontId="0" fillId="0" borderId="0" xfId="0" applyFill="1"/>
    <xf numFmtId="3" fontId="8" fillId="0" borderId="0" xfId="0" applyNumberFormat="1" applyFont="1"/>
    <xf numFmtId="3" fontId="9" fillId="0" borderId="0" xfId="0" applyNumberFormat="1" applyFont="1"/>
    <xf numFmtId="165" fontId="0" fillId="0" borderId="0" xfId="0" applyNumberFormat="1"/>
    <xf numFmtId="9" fontId="7" fillId="0" borderId="0" xfId="2" applyFont="1"/>
    <xf numFmtId="165" fontId="6" fillId="0" borderId="0" xfId="2" applyNumberFormat="1" applyFont="1"/>
    <xf numFmtId="0" fontId="11" fillId="2" borderId="1" xfId="0" applyFont="1" applyFill="1" applyBorder="1" applyAlignment="1">
      <alignment horizontal="center" vertical="center" wrapText="1"/>
    </xf>
    <xf numFmtId="9" fontId="12" fillId="2" borderId="1" xfId="2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</cellXfs>
  <cellStyles count="5">
    <cellStyle name="Comma" xfId="1" builtinId="3"/>
    <cellStyle name="Hyperlink" xfId="3" builtinId="8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ntralbank.go.ke/reports/cbk-reports-and-financial-statements/" TargetMode="External"/><Relationship Id="rId18" Type="http://schemas.openxmlformats.org/officeDocument/2006/relationships/hyperlink" Target="http://www.sbp.org.pk/reports/annual/" TargetMode="External"/><Relationship Id="rId26" Type="http://schemas.openxmlformats.org/officeDocument/2006/relationships/hyperlink" Target="http://www.bancomoc.mz/fm_pgTab1.aspx?id=106" TargetMode="External"/><Relationship Id="rId39" Type="http://schemas.openxmlformats.org/officeDocument/2006/relationships/hyperlink" Target="https://www.federalreserve.gov/releases/h41/" TargetMode="External"/><Relationship Id="rId21" Type="http://schemas.openxmlformats.org/officeDocument/2006/relationships/hyperlink" Target="https://data.snb.ch/en/topics/snb" TargetMode="External"/><Relationship Id="rId34" Type="http://schemas.openxmlformats.org/officeDocument/2006/relationships/hyperlink" Target="http://data.imf.org/?sk=4C514D48-B6BA-49ED-8AB9-52B0C1A0179B&amp;sId=1390030341854" TargetMode="External"/><Relationship Id="rId42" Type="http://schemas.openxmlformats.org/officeDocument/2006/relationships/hyperlink" Target="https://fred.stlouisfed.org/series/DZANGDPDUSD" TargetMode="External"/><Relationship Id="rId47" Type="http://schemas.openxmlformats.org/officeDocument/2006/relationships/hyperlink" Target="https://fred.stlouisfed.org/series/MKTGDPSDA646NWDB" TargetMode="External"/><Relationship Id="rId50" Type="http://schemas.openxmlformats.org/officeDocument/2006/relationships/hyperlink" Target="https://fred.stlouisfed.org/series/BRAGDPNADSMEI" TargetMode="External"/><Relationship Id="rId55" Type="http://schemas.openxmlformats.org/officeDocument/2006/relationships/hyperlink" Target="https://fred.stlouisfed.org/series/MEXGDPNADSMEI" TargetMode="External"/><Relationship Id="rId63" Type="http://schemas.openxmlformats.org/officeDocument/2006/relationships/hyperlink" Target="https://fred.stlouisfed.org/series/MKTGDPCOA646NWDB" TargetMode="External"/><Relationship Id="rId68" Type="http://schemas.openxmlformats.org/officeDocument/2006/relationships/hyperlink" Target="https://fred.stlouisfed.org/series/MKTGDPARA646NWDB" TargetMode="External"/><Relationship Id="rId76" Type="http://schemas.openxmlformats.org/officeDocument/2006/relationships/hyperlink" Target="https://fred.stlouisfed.org/series/MKTGDPMZA646NWDB" TargetMode="External"/><Relationship Id="rId84" Type="http://schemas.openxmlformats.org/officeDocument/2006/relationships/hyperlink" Target="https://data.worldbank.org/indicator/NY.GDP.MKTP.CD?locations=XC&amp;start=2006&amp;view=chart" TargetMode="External"/><Relationship Id="rId7" Type="http://schemas.openxmlformats.org/officeDocument/2006/relationships/hyperlink" Target="http://sdw.ecb.europa.eu/quickview.do?SERIES_KEY=195.BKN.M.DK.NC10.B.ALLD.ZZ.S.N" TargetMode="External"/><Relationship Id="rId71" Type="http://schemas.openxmlformats.org/officeDocument/2006/relationships/hyperlink" Target="https://fred.stlouisfed.org/series/IDNGDPNADSMEI" TargetMode="External"/><Relationship Id="rId2" Type="http://schemas.openxmlformats.org/officeDocument/2006/relationships/hyperlink" Target="http://www.rba.gov.au/statistics/tables/" TargetMode="External"/><Relationship Id="rId16" Type="http://schemas.openxmlformats.org/officeDocument/2006/relationships/hyperlink" Target="https://bank.gov.ua/doccatalog/document?id=49064032" TargetMode="External"/><Relationship Id="rId29" Type="http://schemas.openxmlformats.org/officeDocument/2006/relationships/hyperlink" Target="http://data.imf.org/?sk=4C514D48-B6BA-49ED-8AB9-52B0C1A0179B&amp;sId=1390030341854" TargetMode="External"/><Relationship Id="rId11" Type="http://schemas.openxmlformats.org/officeDocument/2006/relationships/hyperlink" Target="http://www.bi.go.id/en/statistik/sistem-pembayaran/indikator-pengedaran-uang/Contents/Default.aspx" TargetMode="External"/><Relationship Id="rId24" Type="http://schemas.openxmlformats.org/officeDocument/2006/relationships/hyperlink" Target="http://www.riksbank.se/en/Statistics/Statistics-on-notes-and-coins/" TargetMode="External"/><Relationship Id="rId32" Type="http://schemas.openxmlformats.org/officeDocument/2006/relationships/hyperlink" Target="http://data.imf.org/?sk=4C514D48-B6BA-49ED-8AB9-52B0C1A0179B&amp;sId=1390030341854" TargetMode="External"/><Relationship Id="rId37" Type="http://schemas.openxmlformats.org/officeDocument/2006/relationships/hyperlink" Target="https://rbi.org.in/Scripts/PublicationsView.aspx?id=17819" TargetMode="External"/><Relationship Id="rId40" Type="http://schemas.openxmlformats.org/officeDocument/2006/relationships/hyperlink" Target="https://www.rbnz.govt.nz/statistics/f3" TargetMode="External"/><Relationship Id="rId45" Type="http://schemas.openxmlformats.org/officeDocument/2006/relationships/hyperlink" Target="https://fred.stlouisfed.org/series/MKTGDPEGA646NWDB" TargetMode="External"/><Relationship Id="rId53" Type="http://schemas.openxmlformats.org/officeDocument/2006/relationships/hyperlink" Target="https://fred.stlouisfed.org/series/INDGDPNADSMEI" TargetMode="External"/><Relationship Id="rId58" Type="http://schemas.openxmlformats.org/officeDocument/2006/relationships/hyperlink" Target="https://fred.stlouisfed.org/series/RUSGDPNADSMEI" TargetMode="External"/><Relationship Id="rId66" Type="http://schemas.openxmlformats.org/officeDocument/2006/relationships/hyperlink" Target="https://fred.stlouisfed.org/series/TURGDPNADSMEI" TargetMode="External"/><Relationship Id="rId74" Type="http://schemas.openxmlformats.org/officeDocument/2006/relationships/hyperlink" Target="https://fred.stlouisfed.org/series/MKTGDPKEA646NWDB" TargetMode="External"/><Relationship Id="rId79" Type="http://schemas.openxmlformats.org/officeDocument/2006/relationships/hyperlink" Target="https://fred.stlouisfed.org/series/KORGDPNADSMEI" TargetMode="External"/><Relationship Id="rId5" Type="http://schemas.openxmlformats.org/officeDocument/2006/relationships/hyperlink" Target="http://www.bankofcanada.ca/wp-content/uploads/2017/02/bfs_february17.pdf" TargetMode="External"/><Relationship Id="rId61" Type="http://schemas.openxmlformats.org/officeDocument/2006/relationships/hyperlink" Target="https://fred.stlouisfed.org/series/MKTGDPCHA646NWDB" TargetMode="External"/><Relationship Id="rId82" Type="http://schemas.openxmlformats.org/officeDocument/2006/relationships/hyperlink" Target="https://data.worldbank.org/indicator/NY.GDP.MKTP.CD?locations=MM" TargetMode="External"/><Relationship Id="rId19" Type="http://schemas.openxmlformats.org/officeDocument/2006/relationships/hyperlink" Target="http://www.cbr.ru/eng/publ/?PrtId=god" TargetMode="External"/><Relationship Id="rId4" Type="http://schemas.openxmlformats.org/officeDocument/2006/relationships/hyperlink" Target="https://www3.bcb.gov.br/sgspub/consultarvalores/consultarValoresSeries.do?method=consultarSeries&amp;series=20246" TargetMode="External"/><Relationship Id="rId9" Type="http://schemas.openxmlformats.org/officeDocument/2006/relationships/hyperlink" Target="http://sedlabanki.datamarket.com/en/data/set/5257/monetary-statistics-broad-money" TargetMode="External"/><Relationship Id="rId14" Type="http://schemas.openxmlformats.org/officeDocument/2006/relationships/hyperlink" Target="http://www.banxico.org.mx/SieInternet/consultarDirectorioInternetAction.do?sector=11&amp;accion=consultarCuadro&amp;idCuadro=CM1&amp;locale=en" TargetMode="External"/><Relationship Id="rId22" Type="http://schemas.openxmlformats.org/officeDocument/2006/relationships/hyperlink" Target="https://ecos.bok.or.kr/flex/EasySearch_e.jsp" TargetMode="External"/><Relationship Id="rId27" Type="http://schemas.openxmlformats.org/officeDocument/2006/relationships/hyperlink" Target="http://sdw.ecb.europa.eu/quickview.do;jsessionid=31872DA0884931B5F110882F4B840638?SERIES_KEY=195.BKN.M.U2.NC10.B.ALLD.AS.S.E" TargetMode="External"/><Relationship Id="rId30" Type="http://schemas.openxmlformats.org/officeDocument/2006/relationships/hyperlink" Target="http://data.imf.org/?sk=4C514D48-B6BA-49ED-8AB9-52B0C1A0179B&amp;sId=1390030341854" TargetMode="External"/><Relationship Id="rId35" Type="http://schemas.openxmlformats.org/officeDocument/2006/relationships/hyperlink" Target="http://data.imf.org/?sk=4C514D48-B6BA-49ED-8AB9-52B0C1A0179B&amp;sId=1390030341854" TargetMode="External"/><Relationship Id="rId43" Type="http://schemas.openxmlformats.org/officeDocument/2006/relationships/hyperlink" Target="https://fred.stlouisfed.org/series/MKTGDPAOA646NWDB" TargetMode="External"/><Relationship Id="rId48" Type="http://schemas.openxmlformats.org/officeDocument/2006/relationships/hyperlink" Target="https://fred.stlouisfed.org/series/FYGDP" TargetMode="External"/><Relationship Id="rId56" Type="http://schemas.openxmlformats.org/officeDocument/2006/relationships/hyperlink" Target="https://fred.stlouisfed.org/series/NZLGDPNADSMEI" TargetMode="External"/><Relationship Id="rId64" Type="http://schemas.openxmlformats.org/officeDocument/2006/relationships/hyperlink" Target="https://fred.stlouisfed.org/series/IRQNGDPDUSD" TargetMode="External"/><Relationship Id="rId69" Type="http://schemas.openxmlformats.org/officeDocument/2006/relationships/hyperlink" Target="https://fred.stlouisfed.org/series/MKTGDPDKA646NWDB" TargetMode="External"/><Relationship Id="rId77" Type="http://schemas.openxmlformats.org/officeDocument/2006/relationships/hyperlink" Target="https://fred.stlouisfed.org/series/MKTGDPNGA646NWDB" TargetMode="External"/><Relationship Id="rId8" Type="http://schemas.openxmlformats.org/officeDocument/2006/relationships/hyperlink" Target="http://www.cbe.org.eg/en/EconomicResearch/Publications/Pages/AnnualReport.aspx?p=2" TargetMode="External"/><Relationship Id="rId51" Type="http://schemas.openxmlformats.org/officeDocument/2006/relationships/hyperlink" Target="https://fred.stlouisfed.org/series/CANGDPNADSMEI" TargetMode="External"/><Relationship Id="rId72" Type="http://schemas.openxmlformats.org/officeDocument/2006/relationships/hyperlink" Target="https://fred.stlouisfed.org/series/ISRGDPNADSMEI" TargetMode="External"/><Relationship Id="rId80" Type="http://schemas.openxmlformats.org/officeDocument/2006/relationships/hyperlink" Target="https://fred.stlouisfed.org/series/MKTGDPTHA646NWDB" TargetMode="External"/><Relationship Id="rId85" Type="http://schemas.openxmlformats.org/officeDocument/2006/relationships/printerSettings" Target="../printerSettings/printerSettings3.bin"/><Relationship Id="rId3" Type="http://schemas.openxmlformats.org/officeDocument/2006/relationships/hyperlink" Target="https://www.bcb.gob.bo/webdocs/publicacionesbcb/2017/03/13/mensual%20dic16.pdf" TargetMode="External"/><Relationship Id="rId12" Type="http://schemas.openxmlformats.org/officeDocument/2006/relationships/hyperlink" Target="http://www.nationalbank.kz/?docid=184&amp;switch=english" TargetMode="External"/><Relationship Id="rId17" Type="http://schemas.openxmlformats.org/officeDocument/2006/relationships/hyperlink" Target="http://www.bankofengland.co.uk/banknotes/Pages/about/stats.aspx" TargetMode="External"/><Relationship Id="rId25" Type="http://schemas.openxmlformats.org/officeDocument/2006/relationships/hyperlink" Target="https://www.cbn.gov.ng/rates/mnycredit.asp?year=2006&amp;month=11" TargetMode="External"/><Relationship Id="rId33" Type="http://schemas.openxmlformats.org/officeDocument/2006/relationships/hyperlink" Target="http://data.imf.org/?sk=4C514D48-B6BA-49ED-8AB9-52B0C1A0179B&amp;sId=1390030341854" TargetMode="External"/><Relationship Id="rId38" Type="http://schemas.openxmlformats.org/officeDocument/2006/relationships/hyperlink" Target="http://www.bcra.gob.ar/PublicacionesEstadisticas/Principales_variables_datos.asp?descri=4&amp;fecha=Fecha_Serie&amp;campo=Circu_Monetaria" TargetMode="External"/><Relationship Id="rId46" Type="http://schemas.openxmlformats.org/officeDocument/2006/relationships/hyperlink" Target="https://fred.stlouisfed.org/series/MKTGDPUAA646NWDB" TargetMode="External"/><Relationship Id="rId59" Type="http://schemas.openxmlformats.org/officeDocument/2006/relationships/hyperlink" Target="https://fred.stlouisfed.org/series/ZAFGDPNADSMEI" TargetMode="External"/><Relationship Id="rId67" Type="http://schemas.openxmlformats.org/officeDocument/2006/relationships/hyperlink" Target="https://fred.stlouisfed.org/series/AFGNGDPDUSD" TargetMode="External"/><Relationship Id="rId20" Type="http://schemas.openxmlformats.org/officeDocument/2006/relationships/hyperlink" Target="http://www2.bot.or.th/statistics/ReportPage.aspx?reportID=877&amp;language=eng" TargetMode="External"/><Relationship Id="rId41" Type="http://schemas.openxmlformats.org/officeDocument/2006/relationships/hyperlink" Target="https://www.boj.or.jp/en/statistics/money/ryutsu/index.htm/" TargetMode="External"/><Relationship Id="rId54" Type="http://schemas.openxmlformats.org/officeDocument/2006/relationships/hyperlink" Target="https://fred.stlouisfed.org/series/MKTGDPJPA646NWDB" TargetMode="External"/><Relationship Id="rId62" Type="http://schemas.openxmlformats.org/officeDocument/2006/relationships/hyperlink" Target="https://fred.stlouisfed.org/series/MKTGDPGBA646NWDB" TargetMode="External"/><Relationship Id="rId70" Type="http://schemas.openxmlformats.org/officeDocument/2006/relationships/hyperlink" Target="https://fred.stlouisfed.org/series/MKTGDPISA646NWDB" TargetMode="External"/><Relationship Id="rId75" Type="http://schemas.openxmlformats.org/officeDocument/2006/relationships/hyperlink" Target="https://fred.stlouisfed.org/series/MARNGDPDUSD" TargetMode="External"/><Relationship Id="rId83" Type="http://schemas.openxmlformats.org/officeDocument/2006/relationships/hyperlink" Target="http://data.imf.org/?sk=4C514D48-B6BA-49ED-8AB9-52B0C1A0179B&amp;sId=1390030341854" TargetMode="External"/><Relationship Id="rId1" Type="http://schemas.openxmlformats.org/officeDocument/2006/relationships/hyperlink" Target="http://dab.gov.af/Content/Media/Documents/FINANCIALSTATEMENT30DECE-2016ASOF30-QAWIS-1395442017105126540553325325.pdf" TargetMode="External"/><Relationship Id="rId6" Type="http://schemas.openxmlformats.org/officeDocument/2006/relationships/hyperlink" Target="http://si3.bcentral.cl/Siete/secure/common/Buscador_Series.aspx?buscar=circulation" TargetMode="External"/><Relationship Id="rId15" Type="http://schemas.openxmlformats.org/officeDocument/2006/relationships/hyperlink" Target="http://www.norges-bank.no/contentassets/edf825ad6c124244abad3814741ce226/notes_coins_statistics_2016.htm" TargetMode="External"/><Relationship Id="rId23" Type="http://schemas.openxmlformats.org/officeDocument/2006/relationships/hyperlink" Target="https://www.resbank.co.za/Publications/Statements/Pages/AssetsLiabilities.aspx" TargetMode="External"/><Relationship Id="rId28" Type="http://schemas.openxmlformats.org/officeDocument/2006/relationships/hyperlink" Target="http://data.imf.org/?sk=4C514D48-B6BA-49ED-8AB9-52B0C1A0179B&amp;sId=1390030341854" TargetMode="External"/><Relationship Id="rId36" Type="http://schemas.openxmlformats.org/officeDocument/2006/relationships/hyperlink" Target="http://data.imf.org/?sk=4C514D48-B6BA-49ED-8AB9-52B0C1A0179B&amp;sId=1390030341854" TargetMode="External"/><Relationship Id="rId49" Type="http://schemas.openxmlformats.org/officeDocument/2006/relationships/hyperlink" Target="https://fred.stlouisfed.org/series/AUSGDPNADSMEI" TargetMode="External"/><Relationship Id="rId57" Type="http://schemas.openxmlformats.org/officeDocument/2006/relationships/hyperlink" Target="https://fred.stlouisfed.org/series/MKTGDPNOA646NWDB" TargetMode="External"/><Relationship Id="rId10" Type="http://schemas.openxmlformats.org/officeDocument/2006/relationships/hyperlink" Target="https://cbi.iq/documents/financial_statement-en.2015.pdf" TargetMode="External"/><Relationship Id="rId31" Type="http://schemas.openxmlformats.org/officeDocument/2006/relationships/hyperlink" Target="http://data.imf.org/?sk=4C514D48-B6BA-49ED-8AB9-52B0C1A0179B&amp;sId=1390030341854" TargetMode="External"/><Relationship Id="rId44" Type="http://schemas.openxmlformats.org/officeDocument/2006/relationships/hyperlink" Target="https://fred.stlouisfed.org/series/MKTGDPCDA646NWDB" TargetMode="External"/><Relationship Id="rId52" Type="http://schemas.openxmlformats.org/officeDocument/2006/relationships/hyperlink" Target="https://fred.stlouisfed.org/series/CHLGDPNADSMEI" TargetMode="External"/><Relationship Id="rId60" Type="http://schemas.openxmlformats.org/officeDocument/2006/relationships/hyperlink" Target="https://fred.stlouisfed.org/series/MKTGDPSEA646NWDB" TargetMode="External"/><Relationship Id="rId65" Type="http://schemas.openxmlformats.org/officeDocument/2006/relationships/hyperlink" Target="https://fred.stlouisfed.org/series/MKTGDPPKA646NWDB" TargetMode="External"/><Relationship Id="rId73" Type="http://schemas.openxmlformats.org/officeDocument/2006/relationships/hyperlink" Target="https://fred.stlouisfed.org/series/MKTGDPKZA646NWDB" TargetMode="External"/><Relationship Id="rId78" Type="http://schemas.openxmlformats.org/officeDocument/2006/relationships/hyperlink" Target="https://fred.stlouisfed.org/series/OMNNGDPDUSD" TargetMode="External"/><Relationship Id="rId81" Type="http://schemas.openxmlformats.org/officeDocument/2006/relationships/hyperlink" Target="https://data.worldbank.org/indicator/NY.GDP.MKTP.CD?locations=B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A26" sqref="A26"/>
    </sheetView>
  </sheetViews>
  <sheetFormatPr defaultRowHeight="15" x14ac:dyDescent="0.25"/>
  <cols>
    <col min="1" max="1" width="17.85546875" customWidth="1"/>
    <col min="2" max="2" width="10.85546875" style="35" customWidth="1"/>
    <col min="3" max="3" width="44.140625" bestFit="1" customWidth="1"/>
  </cols>
  <sheetData>
    <row r="1" spans="1:3" ht="14.45" x14ac:dyDescent="0.35">
      <c r="A1" s="38" t="s">
        <v>115</v>
      </c>
      <c r="B1" s="38"/>
      <c r="C1" s="38"/>
    </row>
    <row r="2" spans="1:3" ht="14.45" x14ac:dyDescent="0.35">
      <c r="A2" s="36" t="s">
        <v>0</v>
      </c>
      <c r="B2" s="37" t="s">
        <v>113</v>
      </c>
      <c r="C2" s="36" t="s">
        <v>114</v>
      </c>
    </row>
    <row r="3" spans="1:3" ht="14.45" x14ac:dyDescent="0.35">
      <c r="A3" s="33" t="s">
        <v>15</v>
      </c>
      <c r="B3" s="34">
        <v>1</v>
      </c>
      <c r="C3" s="32"/>
    </row>
    <row r="4" spans="1:3" ht="14.45" x14ac:dyDescent="0.35">
      <c r="A4" s="33" t="s">
        <v>60</v>
      </c>
      <c r="B4" s="34">
        <v>2</v>
      </c>
      <c r="C4" s="32"/>
    </row>
    <row r="5" spans="1:3" ht="14.45" x14ac:dyDescent="0.35">
      <c r="A5" s="33" t="s">
        <v>48</v>
      </c>
      <c r="B5" s="34">
        <v>3</v>
      </c>
      <c r="C5" s="32"/>
    </row>
    <row r="6" spans="1:3" ht="14.45" x14ac:dyDescent="0.35">
      <c r="A6" s="33" t="s">
        <v>29</v>
      </c>
      <c r="B6" s="34">
        <v>4</v>
      </c>
      <c r="C6" s="32"/>
    </row>
    <row r="7" spans="1:3" ht="14.45" x14ac:dyDescent="0.35">
      <c r="A7" s="11" t="s">
        <v>71</v>
      </c>
      <c r="B7" s="34">
        <v>5</v>
      </c>
      <c r="C7" s="32"/>
    </row>
    <row r="8" spans="1:3" ht="14.45" x14ac:dyDescent="0.35">
      <c r="A8" s="33" t="s">
        <v>14</v>
      </c>
      <c r="B8" s="34">
        <v>6</v>
      </c>
      <c r="C8" s="32"/>
    </row>
    <row r="9" spans="1:3" ht="14.45" x14ac:dyDescent="0.35">
      <c r="A9" s="33" t="s">
        <v>34</v>
      </c>
      <c r="B9" s="34">
        <v>7</v>
      </c>
      <c r="C9" s="32"/>
    </row>
    <row r="10" spans="1:3" ht="14.45" x14ac:dyDescent="0.35">
      <c r="A10" s="33" t="s">
        <v>11</v>
      </c>
      <c r="B10" s="34">
        <v>8</v>
      </c>
      <c r="C10" s="32"/>
    </row>
    <row r="11" spans="1:3" ht="14.45" x14ac:dyDescent="0.35">
      <c r="A11" s="33" t="s">
        <v>55</v>
      </c>
      <c r="B11" s="34">
        <v>9</v>
      </c>
      <c r="C11" s="32"/>
    </row>
    <row r="12" spans="1:3" ht="14.45" x14ac:dyDescent="0.35">
      <c r="A12" s="33" t="s">
        <v>8</v>
      </c>
      <c r="B12" s="34">
        <v>10</v>
      </c>
      <c r="C12" s="32"/>
    </row>
    <row r="13" spans="1:3" ht="14.45" x14ac:dyDescent="0.35">
      <c r="A13" s="33" t="s">
        <v>58</v>
      </c>
      <c r="B13" s="34">
        <v>11</v>
      </c>
      <c r="C13" s="32"/>
    </row>
    <row r="14" spans="1:3" ht="14.45" x14ac:dyDescent="0.35">
      <c r="A14" s="33" t="s">
        <v>19</v>
      </c>
      <c r="B14" s="34">
        <v>12</v>
      </c>
      <c r="C14" s="32"/>
    </row>
    <row r="15" spans="1:3" ht="14.45" x14ac:dyDescent="0.35">
      <c r="A15" s="33" t="s">
        <v>30</v>
      </c>
      <c r="B15" s="34">
        <v>13</v>
      </c>
      <c r="C15" s="32"/>
    </row>
    <row r="16" spans="1:3" ht="14.45" x14ac:dyDescent="0.35">
      <c r="A16" s="33" t="s">
        <v>107</v>
      </c>
      <c r="B16" s="34">
        <v>14</v>
      </c>
      <c r="C16" s="32"/>
    </row>
    <row r="17" spans="1:3" ht="14.45" x14ac:dyDescent="0.35">
      <c r="A17" s="33" t="s">
        <v>46</v>
      </c>
      <c r="B17" s="34">
        <v>15</v>
      </c>
      <c r="C17" s="32"/>
    </row>
    <row r="18" spans="1:3" ht="14.45" x14ac:dyDescent="0.35">
      <c r="A18" s="33" t="s">
        <v>25</v>
      </c>
      <c r="B18" s="34">
        <v>16</v>
      </c>
      <c r="C18" s="32"/>
    </row>
    <row r="19" spans="1:3" ht="14.45" x14ac:dyDescent="0.35">
      <c r="A19" s="11" t="s">
        <v>66</v>
      </c>
      <c r="B19" s="34">
        <v>17</v>
      </c>
      <c r="C19" s="32"/>
    </row>
    <row r="20" spans="1:3" ht="14.45" x14ac:dyDescent="0.35">
      <c r="A20" s="33" t="s">
        <v>43</v>
      </c>
      <c r="B20" s="34">
        <v>18</v>
      </c>
      <c r="C20" s="32"/>
    </row>
    <row r="21" spans="1:3" ht="14.45" x14ac:dyDescent="0.35">
      <c r="A21" s="33" t="s">
        <v>41</v>
      </c>
      <c r="B21" s="34">
        <v>19</v>
      </c>
      <c r="C21" s="32"/>
    </row>
    <row r="22" spans="1:3" ht="14.45" x14ac:dyDescent="0.35">
      <c r="A22" s="33" t="s">
        <v>26</v>
      </c>
      <c r="B22" s="34">
        <v>20</v>
      </c>
      <c r="C22" s="32"/>
    </row>
    <row r="23" spans="1:3" ht="14.45" x14ac:dyDescent="0.35">
      <c r="A23" s="33" t="s">
        <v>97</v>
      </c>
      <c r="B23" s="34">
        <v>21</v>
      </c>
      <c r="C23" s="32" t="s">
        <v>116</v>
      </c>
    </row>
    <row r="24" spans="1:3" ht="14.45" x14ac:dyDescent="0.35">
      <c r="A24" s="11" t="s">
        <v>67</v>
      </c>
      <c r="B24" s="34">
        <v>22</v>
      </c>
      <c r="C24" s="32"/>
    </row>
    <row r="25" spans="1:3" ht="14.45" x14ac:dyDescent="0.35">
      <c r="A25" s="33" t="s">
        <v>32</v>
      </c>
      <c r="B25" s="34">
        <v>23</v>
      </c>
      <c r="C25" s="32"/>
    </row>
    <row r="26" spans="1:3" x14ac:dyDescent="0.25">
      <c r="A26" s="11" t="s">
        <v>69</v>
      </c>
      <c r="B26" s="34">
        <v>24</v>
      </c>
      <c r="C26" s="32"/>
    </row>
    <row r="27" spans="1:3" x14ac:dyDescent="0.25">
      <c r="A27" s="33" t="s">
        <v>50</v>
      </c>
      <c r="B27" s="34">
        <v>25</v>
      </c>
      <c r="C27" s="32"/>
    </row>
    <row r="28" spans="1:3" x14ac:dyDescent="0.25">
      <c r="A28" s="33" t="s">
        <v>47</v>
      </c>
      <c r="B28" s="34">
        <v>26</v>
      </c>
      <c r="C28" s="32"/>
    </row>
    <row r="29" spans="1:3" x14ac:dyDescent="0.25">
      <c r="A29" s="33" t="s">
        <v>45</v>
      </c>
      <c r="B29" s="34">
        <v>27</v>
      </c>
      <c r="C29" s="32"/>
    </row>
    <row r="30" spans="1:3" x14ac:dyDescent="0.25">
      <c r="A30" s="11" t="s">
        <v>64</v>
      </c>
      <c r="B30" s="34">
        <v>28</v>
      </c>
      <c r="C30" s="32"/>
    </row>
    <row r="31" spans="1:3" x14ac:dyDescent="0.25">
      <c r="A31" s="33" t="s">
        <v>36</v>
      </c>
      <c r="B31" s="34">
        <v>29</v>
      </c>
      <c r="C31" s="32"/>
    </row>
    <row r="32" spans="1:3" x14ac:dyDescent="0.25">
      <c r="A32" s="11" t="s">
        <v>62</v>
      </c>
      <c r="B32" s="34">
        <v>30</v>
      </c>
      <c r="C32" s="32"/>
    </row>
    <row r="33" spans="1:3" x14ac:dyDescent="0.25">
      <c r="A33" s="33" t="s">
        <v>23</v>
      </c>
      <c r="B33" s="34">
        <v>31</v>
      </c>
      <c r="C33" s="32"/>
    </row>
    <row r="34" spans="1:3" x14ac:dyDescent="0.25">
      <c r="A34" s="33" t="s">
        <v>51</v>
      </c>
      <c r="B34" s="34">
        <v>32</v>
      </c>
      <c r="C34" s="32"/>
    </row>
    <row r="35" spans="1:3" x14ac:dyDescent="0.25">
      <c r="A35" s="33" t="s">
        <v>42</v>
      </c>
      <c r="B35" s="34">
        <v>33</v>
      </c>
      <c r="C35" s="32"/>
    </row>
    <row r="36" spans="1:3" x14ac:dyDescent="0.25">
      <c r="A36" s="33" t="s">
        <v>17</v>
      </c>
      <c r="B36" s="34">
        <v>34</v>
      </c>
      <c r="C36" s="32"/>
    </row>
    <row r="37" spans="1:3" x14ac:dyDescent="0.25">
      <c r="A37" s="11" t="s">
        <v>83</v>
      </c>
      <c r="B37" s="34">
        <v>35</v>
      </c>
      <c r="C37" s="32" t="s">
        <v>117</v>
      </c>
    </row>
    <row r="38" spans="1:3" x14ac:dyDescent="0.25">
      <c r="A38" s="33" t="s">
        <v>27</v>
      </c>
      <c r="B38" s="34">
        <v>36</v>
      </c>
      <c r="C38" s="32"/>
    </row>
    <row r="39" spans="1:3" x14ac:dyDescent="0.25">
      <c r="A39" s="33" t="s">
        <v>21</v>
      </c>
      <c r="B39" s="34">
        <v>37</v>
      </c>
      <c r="C39" s="32"/>
    </row>
    <row r="40" spans="1:3" x14ac:dyDescent="0.25">
      <c r="A40" s="33" t="s">
        <v>84</v>
      </c>
      <c r="B40" s="34">
        <v>38</v>
      </c>
      <c r="C40" s="32" t="s">
        <v>118</v>
      </c>
    </row>
    <row r="41" spans="1:3" x14ac:dyDescent="0.25">
      <c r="A41" s="33" t="s">
        <v>38</v>
      </c>
      <c r="B41" s="34">
        <v>39</v>
      </c>
      <c r="C41" s="32"/>
    </row>
    <row r="42" spans="1:3" x14ac:dyDescent="0.25">
      <c r="A42" s="33" t="s">
        <v>52</v>
      </c>
      <c r="B42" s="34">
        <v>40</v>
      </c>
      <c r="C42" s="32"/>
    </row>
    <row r="43" spans="1:3" x14ac:dyDescent="0.25">
      <c r="A43" s="11" t="s">
        <v>56</v>
      </c>
      <c r="B43" s="34">
        <v>41</v>
      </c>
      <c r="C43" s="32"/>
    </row>
    <row r="44" spans="1:3" x14ac:dyDescent="0.25">
      <c r="A44" s="11" t="s">
        <v>61</v>
      </c>
      <c r="B44" s="34">
        <v>42</v>
      </c>
      <c r="C44" s="32" t="s">
        <v>119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B20" sqref="B20"/>
    </sheetView>
  </sheetViews>
  <sheetFormatPr defaultRowHeight="15" outlineLevelCol="1" x14ac:dyDescent="0.25"/>
  <cols>
    <col min="1" max="1" width="13.85546875" customWidth="1"/>
    <col min="2" max="2" width="12.140625" style="19" customWidth="1" outlineLevel="1"/>
    <col min="3" max="3" width="13.140625" style="19" customWidth="1" outlineLevel="1"/>
    <col min="4" max="4" width="9.42578125" style="25" customWidth="1" outlineLevel="1"/>
    <col min="5" max="5" width="12.85546875" customWidth="1" outlineLevel="1"/>
    <col min="6" max="7" width="9.140625" customWidth="1" outlineLevel="1"/>
  </cols>
  <sheetData>
    <row r="1" spans="1:7" x14ac:dyDescent="0.35">
      <c r="A1" s="28" t="s">
        <v>0</v>
      </c>
      <c r="B1" s="29" t="s">
        <v>92</v>
      </c>
      <c r="C1" s="29" t="s">
        <v>93</v>
      </c>
      <c r="D1" s="30" t="s">
        <v>94</v>
      </c>
      <c r="E1" s="31" t="s">
        <v>95</v>
      </c>
    </row>
    <row r="2" spans="1:7" x14ac:dyDescent="0.35">
      <c r="A2" s="18" t="s">
        <v>8</v>
      </c>
      <c r="B2" s="19">
        <f>'Raw Data'!D2/'Raw Data'!C2-1</f>
        <v>3.7157384139227787</v>
      </c>
      <c r="C2" s="19">
        <f>'Raw Data'!F2/'Raw Data'!E2-1</f>
        <v>1.6561506255508389</v>
      </c>
      <c r="D2" s="25">
        <f>B2-C2</f>
        <v>2.0595877883719398</v>
      </c>
      <c r="E2" s="21"/>
    </row>
    <row r="3" spans="1:7" x14ac:dyDescent="0.35">
      <c r="A3" s="18" t="s">
        <v>11</v>
      </c>
      <c r="B3" s="19">
        <f>'Raw Data'!D3/'Raw Data'!C3-1</f>
        <v>3.1817372520809251</v>
      </c>
      <c r="C3" s="19">
        <f>'Raw Data'!F3/'Raw Data'!E3-1</f>
        <v>0.43828241199171347</v>
      </c>
      <c r="D3" s="25">
        <f t="shared" ref="D3:D43" si="0">B3-C3</f>
        <v>2.7434548400892114</v>
      </c>
      <c r="E3" s="21"/>
    </row>
    <row r="4" spans="1:7" x14ac:dyDescent="0.35">
      <c r="A4" s="18" t="s">
        <v>14</v>
      </c>
      <c r="B4" s="19">
        <f>'Raw Data'!D4/'Raw Data'!C4-1</f>
        <v>4.4116360221023312</v>
      </c>
      <c r="C4" s="19">
        <f>'Raw Data'!F4/'Raw Data'!E4-1</f>
        <v>1.1448737658767487</v>
      </c>
      <c r="D4" s="25">
        <f t="shared" si="0"/>
        <v>3.2667622562255825</v>
      </c>
      <c r="E4" s="21"/>
    </row>
    <row r="5" spans="1:7" x14ac:dyDescent="0.35">
      <c r="A5" s="18" t="s">
        <v>15</v>
      </c>
      <c r="B5" s="19">
        <f>'Raw Data'!D5/'Raw Data'!C5-1</f>
        <v>9.0404410523116407</v>
      </c>
      <c r="C5" s="19">
        <f>'Raw Data'!F5/'Raw Data'!E5-1</f>
        <v>1.3472333762430493</v>
      </c>
      <c r="D5" s="25">
        <f t="shared" si="0"/>
        <v>7.6932076760685915</v>
      </c>
      <c r="E5" s="21"/>
    </row>
    <row r="6" spans="1:7" x14ac:dyDescent="0.35">
      <c r="A6" s="18" t="s">
        <v>17</v>
      </c>
      <c r="B6" s="19">
        <f>'Raw Data'!D6/'Raw Data'!C6-1</f>
        <v>0.80654289161240111</v>
      </c>
      <c r="C6" s="19">
        <f>'Raw Data'!F6/'Raw Data'!E6-1</f>
        <v>0.62925890279114527</v>
      </c>
      <c r="D6" s="25">
        <f t="shared" si="0"/>
        <v>0.17728398882125584</v>
      </c>
      <c r="E6" s="21"/>
    </row>
    <row r="7" spans="1:7" x14ac:dyDescent="0.35">
      <c r="A7" s="18" t="s">
        <v>19</v>
      </c>
      <c r="B7" s="19">
        <f>'Raw Data'!D7/'Raw Data'!C7-1</f>
        <v>3.6205627511925504</v>
      </c>
      <c r="C7" s="19">
        <f>'Raw Data'!F7/'Raw Data'!E7-1</f>
        <v>1.9519734544184422</v>
      </c>
      <c r="D7" s="25">
        <f t="shared" si="0"/>
        <v>1.6685892967741083</v>
      </c>
      <c r="E7" s="21"/>
    </row>
    <row r="8" spans="1:7" x14ac:dyDescent="0.35">
      <c r="A8" s="18" t="s">
        <v>21</v>
      </c>
      <c r="B8" s="19">
        <f>'Raw Data'!D8/'Raw Data'!C8-1</f>
        <v>1.7048762015729682</v>
      </c>
      <c r="C8" s="19">
        <f>'Raw Data'!F8/'Raw Data'!E8-1</f>
        <v>1.6009130525005189</v>
      </c>
      <c r="D8" s="25">
        <f t="shared" si="0"/>
        <v>0.1039631490724493</v>
      </c>
      <c r="E8" s="21"/>
    </row>
    <row r="9" spans="1:7" x14ac:dyDescent="0.35">
      <c r="A9" s="18" t="s">
        <v>23</v>
      </c>
      <c r="B9" s="19">
        <f>'Raw Data'!D9/'Raw Data'!C9-1</f>
        <v>0.58641733342635338</v>
      </c>
      <c r="C9" s="19">
        <f>'Raw Data'!F9/'Raw Data'!E9-1</f>
        <v>0.35873207344859948</v>
      </c>
      <c r="D9" s="25">
        <f t="shared" si="0"/>
        <v>0.22768525997775391</v>
      </c>
      <c r="E9" s="21"/>
    </row>
    <row r="10" spans="1:7" x14ac:dyDescent="0.35">
      <c r="A10" s="18" t="s">
        <v>25</v>
      </c>
      <c r="B10" s="19">
        <f>'Raw Data'!D10/'Raw Data'!C10-1</f>
        <v>2.3441559369084484</v>
      </c>
      <c r="C10" s="19">
        <f>'Raw Data'!F10/'Raw Data'!E10-1</f>
        <v>1.0373610200754873</v>
      </c>
      <c r="D10" s="25">
        <f t="shared" si="0"/>
        <v>1.3067949168329611</v>
      </c>
      <c r="E10" s="21"/>
    </row>
    <row r="11" spans="1:7" x14ac:dyDescent="0.35">
      <c r="A11" s="18" t="s">
        <v>26</v>
      </c>
      <c r="B11" s="19">
        <f>'Raw Data'!D11/'Raw Data'!C11-1</f>
        <v>1.8296746650457849</v>
      </c>
      <c r="C11" s="19">
        <f>'Raw Data'!F11/'Raw Data'!E11-1</f>
        <v>0.73726732936060002</v>
      </c>
      <c r="D11" s="25">
        <f t="shared" si="0"/>
        <v>1.0924073356851849</v>
      </c>
      <c r="E11" s="21"/>
      <c r="F11" s="22"/>
      <c r="G11" s="22"/>
    </row>
    <row r="12" spans="1:7" x14ac:dyDescent="0.35">
      <c r="A12" s="18" t="s">
        <v>27</v>
      </c>
      <c r="B12" s="19">
        <f>'Raw Data'!D12/'Raw Data'!C12-1</f>
        <v>0.19821264506995018</v>
      </c>
      <c r="C12" s="19">
        <f>'Raw Data'!F12/'Raw Data'!E12-1</f>
        <v>8.2217266789357035E-2</v>
      </c>
      <c r="D12" s="25">
        <f t="shared" si="0"/>
        <v>0.11599537828059314</v>
      </c>
      <c r="E12" s="21"/>
      <c r="F12" s="22"/>
      <c r="G12" s="22"/>
    </row>
    <row r="13" spans="1:7" x14ac:dyDescent="0.35">
      <c r="A13" s="18" t="s">
        <v>29</v>
      </c>
      <c r="B13" s="19">
        <f>'Raw Data'!D13/'Raw Data'!C13-1</f>
        <v>5.2228336476401465</v>
      </c>
      <c r="C13" s="19">
        <f>'Raw Data'!F13/'Raw Data'!E13-1</f>
        <v>1.4480552066372332</v>
      </c>
      <c r="D13" s="25">
        <f t="shared" si="0"/>
        <v>3.7747784410029133</v>
      </c>
      <c r="E13" s="21"/>
      <c r="F13" s="22"/>
      <c r="G13" s="22"/>
    </row>
    <row r="14" spans="1:7" x14ac:dyDescent="0.35">
      <c r="A14" s="18" t="s">
        <v>30</v>
      </c>
      <c r="B14" s="19">
        <f>'Raw Data'!D14/'Raw Data'!C14-1</f>
        <v>3.6875349854969217</v>
      </c>
      <c r="C14" s="19">
        <f>'Raw Data'!F14/'Raw Data'!E14-1</f>
        <v>2.1288081263649077</v>
      </c>
      <c r="D14" s="25">
        <f t="shared" si="0"/>
        <v>1.558726859132014</v>
      </c>
      <c r="E14" s="21"/>
      <c r="F14" s="22"/>
      <c r="G14" s="22"/>
    </row>
    <row r="15" spans="1:7" x14ac:dyDescent="0.35">
      <c r="A15" s="18" t="s">
        <v>32</v>
      </c>
      <c r="B15" s="19">
        <f>'Raw Data'!D15/'Raw Data'!C15-1</f>
        <v>0.79259598483288518</v>
      </c>
      <c r="C15" s="19">
        <f>'Raw Data'!F15/'Raw Data'!E15-1</f>
        <v>6.6200215285252995E-2</v>
      </c>
      <c r="D15" s="25">
        <f t="shared" si="0"/>
        <v>0.72639576954763219</v>
      </c>
      <c r="E15" s="21"/>
      <c r="F15" s="22"/>
      <c r="G15" s="22"/>
    </row>
    <row r="16" spans="1:7" x14ac:dyDescent="0.35">
      <c r="A16" s="18" t="s">
        <v>34</v>
      </c>
      <c r="B16" s="19">
        <f>'Raw Data'!D16/'Raw Data'!C16-1</f>
        <v>3.2946323985392407</v>
      </c>
      <c r="C16" s="19">
        <f>'Raw Data'!F16/'Raw Data'!E16-1</f>
        <v>0.17626730718332273</v>
      </c>
      <c r="D16" s="25">
        <f t="shared" si="0"/>
        <v>3.1183650913559182</v>
      </c>
      <c r="E16" s="21"/>
      <c r="F16" s="22"/>
      <c r="G16" s="22"/>
    </row>
    <row r="17" spans="1:7" x14ac:dyDescent="0.35">
      <c r="A17" s="18" t="s">
        <v>36</v>
      </c>
      <c r="B17" s="19">
        <f>'Raw Data'!D17/'Raw Data'!C17-1</f>
        <v>2.8723188803895918</v>
      </c>
      <c r="C17" s="19">
        <f>'Raw Data'!F17/'Raw Data'!E17-1</f>
        <v>2.6290937593201038</v>
      </c>
      <c r="D17" s="25">
        <f t="shared" si="0"/>
        <v>0.24322512106948802</v>
      </c>
      <c r="E17" s="21"/>
      <c r="F17" s="22"/>
      <c r="G17" s="22"/>
    </row>
    <row r="18" spans="1:7" x14ac:dyDescent="0.35">
      <c r="A18" s="18" t="s">
        <v>38</v>
      </c>
      <c r="B18" s="19">
        <f>'Raw Data'!D18/'Raw Data'!C18-1</f>
        <v>2.4302363935814935</v>
      </c>
      <c r="C18" s="19">
        <f>'Raw Data'!F18/'Raw Data'!E18-1</f>
        <v>2.3956258730897737</v>
      </c>
      <c r="D18" s="25">
        <f t="shared" si="0"/>
        <v>3.4610520491719754E-2</v>
      </c>
      <c r="E18" s="21"/>
      <c r="F18" s="22"/>
      <c r="G18" s="22"/>
    </row>
    <row r="19" spans="1:7" x14ac:dyDescent="0.35">
      <c r="A19" s="18" t="s">
        <v>107</v>
      </c>
      <c r="B19" s="19">
        <f>'Raw Data'!D19/'Raw Data'!C19-1</f>
        <v>2.7956871763693449</v>
      </c>
      <c r="C19" s="19">
        <f>'Raw Data'!F19/'Raw Data'!E19-1</f>
        <v>1.3996549217455172</v>
      </c>
      <c r="D19" s="25">
        <f t="shared" si="0"/>
        <v>1.3960322546238277</v>
      </c>
      <c r="E19" s="21"/>
      <c r="F19" s="22"/>
      <c r="G19" s="22"/>
    </row>
    <row r="20" spans="1:7" x14ac:dyDescent="0.35">
      <c r="A20" s="18" t="s">
        <v>41</v>
      </c>
      <c r="B20" s="19">
        <f>'Raw Data'!D20/'Raw Data'!C20-1</f>
        <v>1.9756468487658188</v>
      </c>
      <c r="C20" s="19">
        <f>'Raw Data'!F20/'Raw Data'!E20-1</f>
        <v>0.7855892648774796</v>
      </c>
      <c r="D20" s="25">
        <f t="shared" si="0"/>
        <v>1.1900575838883392</v>
      </c>
      <c r="E20" s="21"/>
      <c r="F20" s="22"/>
      <c r="G20" s="22"/>
    </row>
    <row r="21" spans="1:7" x14ac:dyDescent="0.35">
      <c r="A21" s="18" t="s">
        <v>42</v>
      </c>
      <c r="B21" s="19">
        <f>'Raw Data'!D21/'Raw Data'!C21-1</f>
        <v>0.27070640501059673</v>
      </c>
      <c r="C21" s="19">
        <f>'Raw Data'!F21/'Raw Data'!E21-1</f>
        <v>9.0280933484071513E-2</v>
      </c>
      <c r="D21" s="25">
        <f t="shared" si="0"/>
        <v>0.18042547152652522</v>
      </c>
      <c r="E21" s="21"/>
      <c r="F21" s="22"/>
      <c r="G21" s="22"/>
    </row>
    <row r="22" spans="1:7" x14ac:dyDescent="0.35">
      <c r="A22" s="18" t="s">
        <v>43</v>
      </c>
      <c r="B22" s="19">
        <f>'Raw Data'!D22/'Raw Data'!C22-1</f>
        <v>1.9105490386663826</v>
      </c>
      <c r="C22" s="19">
        <f>'Raw Data'!F22/'Raw Data'!E22-1</f>
        <v>0.65000833176133832</v>
      </c>
      <c r="D22" s="25">
        <f t="shared" si="0"/>
        <v>1.2605407069050443</v>
      </c>
      <c r="E22" s="21"/>
      <c r="F22" s="22"/>
      <c r="G22" s="22"/>
    </row>
    <row r="23" spans="1:7" x14ac:dyDescent="0.35">
      <c r="A23" s="18" t="s">
        <v>45</v>
      </c>
      <c r="B23" s="19">
        <f>'Raw Data'!D23/'Raw Data'!C23-1</f>
        <v>2.0794233289646136</v>
      </c>
      <c r="C23" s="19">
        <f>'Raw Data'!F23/'Raw Data'!E23-1</f>
        <v>1.7309808907156969</v>
      </c>
      <c r="D23" s="25">
        <f t="shared" si="0"/>
        <v>0.34844243824891663</v>
      </c>
      <c r="E23" s="21"/>
      <c r="F23" s="22"/>
      <c r="G23" s="22"/>
    </row>
    <row r="24" spans="1:7" x14ac:dyDescent="0.35">
      <c r="A24" s="18" t="s">
        <v>46</v>
      </c>
      <c r="B24" s="19">
        <f>'Raw Data'!D24/'Raw Data'!C24-1</f>
        <v>2.2411236787853461</v>
      </c>
      <c r="C24" s="19">
        <f>'Raw Data'!F24/'Raw Data'!E24-1</f>
        <v>0.85421470663592114</v>
      </c>
      <c r="D24" s="25">
        <f t="shared" si="0"/>
        <v>1.386908972149425</v>
      </c>
      <c r="E24" s="21"/>
      <c r="F24" s="22"/>
      <c r="G24" s="22"/>
    </row>
    <row r="25" spans="1:7" x14ac:dyDescent="0.35">
      <c r="A25" s="18" t="s">
        <v>47</v>
      </c>
      <c r="B25" s="19">
        <f>'Raw Data'!D25/'Raw Data'!C25-1</f>
        <v>0.88864647131718555</v>
      </c>
      <c r="C25" s="19">
        <f>'Raw Data'!F25/'Raw Data'!E25-1</f>
        <v>0.52836055047156383</v>
      </c>
      <c r="D25" s="25">
        <f t="shared" si="0"/>
        <v>0.36028592084562172</v>
      </c>
      <c r="E25" s="21"/>
      <c r="F25" s="22"/>
      <c r="G25" s="22"/>
    </row>
    <row r="26" spans="1:7" x14ac:dyDescent="0.35">
      <c r="A26" s="18" t="s">
        <v>48</v>
      </c>
      <c r="B26" s="19">
        <f>'Raw Data'!D26/'Raw Data'!C26-1</f>
        <v>4.4171567543115327</v>
      </c>
      <c r="C26" s="19">
        <f>'Raw Data'!F26/'Raw Data'!E26-1</f>
        <v>0.32516296104738185</v>
      </c>
      <c r="D26" s="25">
        <f t="shared" si="0"/>
        <v>4.0919937932641508</v>
      </c>
      <c r="E26" s="21"/>
      <c r="F26" s="22"/>
      <c r="G26" s="22"/>
    </row>
    <row r="27" spans="1:7" x14ac:dyDescent="0.35">
      <c r="A27" s="18" t="s">
        <v>50</v>
      </c>
      <c r="B27" s="19">
        <f>'Raw Data'!D27/'Raw Data'!C27-1</f>
        <v>4.1299469960941719</v>
      </c>
      <c r="C27" s="19">
        <f>'Raw Data'!F27/'Raw Data'!E27-1</f>
        <v>3.649382886299386</v>
      </c>
      <c r="D27" s="25">
        <f t="shared" si="0"/>
        <v>0.48056410979478592</v>
      </c>
      <c r="E27" s="21"/>
      <c r="F27" s="22"/>
      <c r="G27" s="22"/>
    </row>
    <row r="28" spans="1:7" x14ac:dyDescent="0.35">
      <c r="A28" s="18" t="s">
        <v>51</v>
      </c>
      <c r="B28" s="19">
        <f>'Raw Data'!D28/'Raw Data'!C28-1</f>
        <v>0.75692780399784532</v>
      </c>
      <c r="C28" s="19">
        <f>'Raw Data'!F28/'Raw Data'!E28-1</f>
        <v>0.54228267297457133</v>
      </c>
      <c r="D28" s="25">
        <f t="shared" si="0"/>
        <v>0.21464513102327398</v>
      </c>
      <c r="E28" s="21"/>
      <c r="F28" s="22"/>
      <c r="G28" s="22"/>
    </row>
    <row r="29" spans="1:7" x14ac:dyDescent="0.35">
      <c r="A29" s="18" t="s">
        <v>52</v>
      </c>
      <c r="B29" s="19">
        <f>'Raw Data'!D29/'Raw Data'!C29-1</f>
        <v>1.796487051337035</v>
      </c>
      <c r="C29" s="19">
        <f>'Raw Data'!F29/'Raw Data'!E29-1</f>
        <v>1.7854179510387347</v>
      </c>
      <c r="D29" s="25">
        <f t="shared" si="0"/>
        <v>1.1069100298300327E-2</v>
      </c>
      <c r="E29" s="21"/>
      <c r="F29" s="22"/>
      <c r="G29" s="22"/>
    </row>
    <row r="30" spans="1:7" x14ac:dyDescent="0.35">
      <c r="A30" s="18" t="s">
        <v>84</v>
      </c>
      <c r="B30" s="19">
        <f>'Raw Data'!D30/'Raw Data'!C30-1</f>
        <v>-2.3749385398658229E-2</v>
      </c>
      <c r="C30" s="19">
        <f>'Raw Data'!F30/'Raw Data'!E30-1</f>
        <v>-7.5650852114224065E-2</v>
      </c>
      <c r="D30" s="25">
        <f t="shared" si="0"/>
        <v>5.1901466715565836E-2</v>
      </c>
      <c r="E30" s="20"/>
      <c r="F30" s="22"/>
      <c r="G30" s="22"/>
    </row>
    <row r="31" spans="1:7" x14ac:dyDescent="0.35">
      <c r="A31" s="18" t="s">
        <v>97</v>
      </c>
      <c r="B31" s="19">
        <f>'Raw Data'!D31/'Raw Data'!C31-1</f>
        <v>1.4840889210629507</v>
      </c>
      <c r="C31" s="19">
        <f>'Raw Data'!F31/'Raw Data'!E31-1</f>
        <v>0.46387361747553979</v>
      </c>
      <c r="D31" s="25">
        <f t="shared" si="0"/>
        <v>1.0202153035874109</v>
      </c>
      <c r="E31" s="21"/>
      <c r="F31" s="22"/>
      <c r="G31" s="22"/>
    </row>
    <row r="32" spans="1:7" x14ac:dyDescent="0.35">
      <c r="A32" s="18" t="s">
        <v>55</v>
      </c>
      <c r="B32" s="19">
        <f>'Raw Data'!D32/'Raw Data'!C32-1</f>
        <v>3.5025993022605624</v>
      </c>
      <c r="C32" s="19">
        <f>'Raw Data'!F32/'Raw Data'!E32-1</f>
        <v>1.0665276723753672</v>
      </c>
      <c r="D32" s="25">
        <f t="shared" si="0"/>
        <v>2.4360716298851952</v>
      </c>
      <c r="E32" s="21"/>
      <c r="F32" s="22"/>
      <c r="G32" s="22"/>
    </row>
    <row r="33" spans="1:7" x14ac:dyDescent="0.35">
      <c r="A33" s="2" t="s">
        <v>83</v>
      </c>
      <c r="B33" s="19">
        <f>'Raw Data'!D33/'Raw Data'!C33-1</f>
        <v>1.7793614894557219</v>
      </c>
      <c r="C33" s="19">
        <f>'Raw Data'!F33/'Raw Data'!E33-1</f>
        <v>1.6528166284508932</v>
      </c>
      <c r="D33" s="25">
        <f t="shared" si="0"/>
        <v>0.12654486100482876</v>
      </c>
      <c r="E33" s="21"/>
      <c r="F33" s="22"/>
      <c r="G33" s="22"/>
    </row>
    <row r="34" spans="1:7" x14ac:dyDescent="0.35">
      <c r="A34" s="2" t="s">
        <v>56</v>
      </c>
      <c r="B34" s="19">
        <f>'Raw Data'!D34/'Raw Data'!C34-1</f>
        <v>1.3467312352278729</v>
      </c>
      <c r="C34" s="19">
        <f>'Raw Data'!F34/'Raw Data'!E34-1</f>
        <v>1.3454387300206587</v>
      </c>
      <c r="D34" s="25">
        <f t="shared" si="0"/>
        <v>1.2925052072141341E-3</v>
      </c>
      <c r="E34" s="21"/>
    </row>
    <row r="35" spans="1:7" x14ac:dyDescent="0.35">
      <c r="A35" s="18" t="s">
        <v>58</v>
      </c>
      <c r="B35" s="19">
        <f>'Raw Data'!D35/'Raw Data'!C35-1</f>
        <v>2.4975350277822743</v>
      </c>
      <c r="C35" s="19">
        <f>'Raw Data'!F35/'Raw Data'!E35-1</f>
        <v>0.6949578387957609</v>
      </c>
      <c r="D35" s="25">
        <f t="shared" si="0"/>
        <v>1.8025771889865134</v>
      </c>
      <c r="E35" s="21"/>
    </row>
    <row r="36" spans="1:7" x14ac:dyDescent="0.35">
      <c r="A36" s="18" t="s">
        <v>60</v>
      </c>
      <c r="B36" s="19">
        <f>'Raw Data'!D36/'Raw Data'!C36-1</f>
        <v>6.2131699695632703</v>
      </c>
      <c r="C36" s="19">
        <f>'Raw Data'!F36/'Raw Data'!E36-1</f>
        <v>1.6682845664756139</v>
      </c>
      <c r="D36" s="25">
        <f t="shared" si="0"/>
        <v>4.5448854030876564</v>
      </c>
      <c r="E36" s="21"/>
    </row>
    <row r="37" spans="1:7" x14ac:dyDescent="0.35">
      <c r="A37" s="2" t="s">
        <v>61</v>
      </c>
      <c r="B37" s="19">
        <f>'Raw Data'!D37/'Raw Data'!C37-1</f>
        <v>-0.44242180518319929</v>
      </c>
      <c r="C37" s="19">
        <f>'Raw Data'!F37/'Raw Data'!E37-1</f>
        <v>0.21657313866214989</v>
      </c>
      <c r="D37" s="25">
        <f t="shared" si="0"/>
        <v>-0.65899494384534918</v>
      </c>
      <c r="E37" s="20"/>
    </row>
    <row r="38" spans="1:7" x14ac:dyDescent="0.35">
      <c r="A38" s="2" t="s">
        <v>62</v>
      </c>
      <c r="B38" s="19">
        <f>'Raw Data'!D38/'Raw Data'!C38-1</f>
        <v>0.77609045878477034</v>
      </c>
      <c r="C38" s="19">
        <f>'Raw Data'!F38/'Raw Data'!E38-1</f>
        <v>0.53735790547959339</v>
      </c>
      <c r="D38" s="25">
        <f t="shared" si="0"/>
        <v>0.23873255330517695</v>
      </c>
      <c r="E38" s="21"/>
    </row>
    <row r="39" spans="1:7" x14ac:dyDescent="0.35">
      <c r="A39" s="2" t="s">
        <v>64</v>
      </c>
      <c r="B39" s="19">
        <f>'Raw Data'!D39/'Raw Data'!C39-1</f>
        <v>1.0998062713443031</v>
      </c>
      <c r="C39" s="19">
        <f>'Raw Data'!F39/'Raw Data'!E39-1</f>
        <v>0.83460703139414516</v>
      </c>
      <c r="D39" s="25">
        <f t="shared" si="0"/>
        <v>0.26519923995015793</v>
      </c>
      <c r="E39" s="21"/>
    </row>
    <row r="40" spans="1:7" x14ac:dyDescent="0.35">
      <c r="A40" s="2" t="s">
        <v>66</v>
      </c>
      <c r="B40" s="19">
        <f>'Raw Data'!D40/'Raw Data'!C40-1</f>
        <v>3.5854641872225219</v>
      </c>
      <c r="C40" s="19">
        <f>'Raw Data'!F40/'Raw Data'!E40-1</f>
        <v>2.2824379118094273</v>
      </c>
      <c r="D40" s="25">
        <f>B40-C40</f>
        <v>1.3030262754130946</v>
      </c>
      <c r="E40" s="21"/>
    </row>
    <row r="41" spans="1:7" x14ac:dyDescent="0.35">
      <c r="A41" s="2" t="s">
        <v>67</v>
      </c>
      <c r="B41" s="19">
        <f>'Raw Data'!D41/'Raw Data'!C41-1</f>
        <v>0.83726600384688332</v>
      </c>
      <c r="C41" s="19">
        <f>'Raw Data'!F41/'Raw Data'!E41-1</f>
        <v>-2.2175495094810094E-2</v>
      </c>
      <c r="D41" s="25">
        <f t="shared" si="0"/>
        <v>0.85944149894169342</v>
      </c>
      <c r="E41" s="21"/>
    </row>
    <row r="42" spans="1:7" x14ac:dyDescent="0.35">
      <c r="A42" s="2" t="s">
        <v>69</v>
      </c>
      <c r="B42" s="19">
        <f>'Raw Data'!D42/'Raw Data'!C42-1</f>
        <v>0.86773104262786815</v>
      </c>
      <c r="C42" s="19">
        <f>'Raw Data'!F42/'Raw Data'!E42-1</f>
        <v>0.34510804036624854</v>
      </c>
      <c r="D42" s="25">
        <f t="shared" si="0"/>
        <v>0.52262300226161962</v>
      </c>
      <c r="E42" s="21"/>
    </row>
    <row r="43" spans="1:7" x14ac:dyDescent="0.35">
      <c r="A43" s="2" t="s">
        <v>71</v>
      </c>
      <c r="B43" s="19">
        <f>'Raw Data'!D43/'Raw Data'!C43-1</f>
        <v>3.5474453333333331</v>
      </c>
      <c r="C43" s="19">
        <f>'Raw Data'!F43/'Raw Data'!E43-1</f>
        <v>-0.13440535858104385</v>
      </c>
      <c r="D43" s="25">
        <f t="shared" si="0"/>
        <v>3.6818506919143772</v>
      </c>
      <c r="E43" s="2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92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1" sqref="B31"/>
    </sheetView>
  </sheetViews>
  <sheetFormatPr defaultRowHeight="15" x14ac:dyDescent="0.25"/>
  <cols>
    <col min="1" max="1" width="12.140625" style="11" customWidth="1"/>
    <col min="2" max="2" width="19.85546875" bestFit="1" customWidth="1"/>
    <col min="3" max="4" width="17" style="11" bestFit="1" customWidth="1"/>
    <col min="5" max="5" width="18.140625" style="8" bestFit="1" customWidth="1"/>
    <col min="6" max="6" width="19.140625" style="8" bestFit="1" customWidth="1"/>
    <col min="7" max="7" width="44.140625" style="10" customWidth="1"/>
    <col min="8" max="8" width="44.5703125" style="16" bestFit="1" customWidth="1"/>
  </cols>
  <sheetData>
    <row r="1" spans="1:8" ht="14.45" x14ac:dyDescent="0.35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2" t="s">
        <v>5</v>
      </c>
      <c r="G1" s="1" t="s">
        <v>6</v>
      </c>
      <c r="H1" s="1" t="s">
        <v>7</v>
      </c>
    </row>
    <row r="2" spans="1:8" ht="14.45" x14ac:dyDescent="0.35">
      <c r="A2" s="2" t="s">
        <v>8</v>
      </c>
      <c r="B2" s="2" t="s">
        <v>9</v>
      </c>
      <c r="C2" s="3">
        <v>47418120000</v>
      </c>
      <c r="D2" s="3">
        <v>223611450000</v>
      </c>
      <c r="E2" s="3">
        <v>6925297474.7364998</v>
      </c>
      <c r="F2" s="3">
        <v>18394633219.646999</v>
      </c>
      <c r="G2" s="4" t="s">
        <v>10</v>
      </c>
      <c r="H2" s="9" t="s">
        <v>75</v>
      </c>
    </row>
    <row r="3" spans="1:8" ht="14.45" x14ac:dyDescent="0.35">
      <c r="A3" s="18" t="s">
        <v>11</v>
      </c>
      <c r="B3" s="2" t="s">
        <v>12</v>
      </c>
      <c r="C3" s="3">
        <v>1092103340000</v>
      </c>
      <c r="D3" s="3">
        <v>4566889220000</v>
      </c>
      <c r="E3" s="8">
        <v>117027278286.22</v>
      </c>
      <c r="F3" s="8">
        <v>168318276082.32999</v>
      </c>
      <c r="G3" s="5" t="s">
        <v>13</v>
      </c>
      <c r="H3" s="9" t="s">
        <v>75</v>
      </c>
    </row>
    <row r="4" spans="1:8" ht="14.45" x14ac:dyDescent="0.35">
      <c r="A4" s="18" t="s">
        <v>14</v>
      </c>
      <c r="B4" s="2" t="s">
        <v>12</v>
      </c>
      <c r="C4" s="3">
        <v>93503260000</v>
      </c>
      <c r="D4" s="3">
        <v>506005610000</v>
      </c>
      <c r="E4" s="8">
        <v>41789478661.309998</v>
      </c>
      <c r="F4" s="8">
        <v>89633156470.309998</v>
      </c>
      <c r="G4" s="5" t="s">
        <v>13</v>
      </c>
      <c r="H4" s="9" t="s">
        <v>75</v>
      </c>
    </row>
    <row r="5" spans="1:8" ht="14.45" x14ac:dyDescent="0.35">
      <c r="A5" s="18" t="s">
        <v>15</v>
      </c>
      <c r="B5" s="2" t="s">
        <v>9</v>
      </c>
      <c r="C5" s="3">
        <v>59222000000</v>
      </c>
      <c r="D5" s="3">
        <v>594615000000</v>
      </c>
      <c r="E5" s="3">
        <v>232557260817.31</v>
      </c>
      <c r="F5" s="3">
        <v>545866164478.04999</v>
      </c>
      <c r="G5" s="6" t="s">
        <v>16</v>
      </c>
      <c r="H5" s="9" t="s">
        <v>75</v>
      </c>
    </row>
    <row r="6" spans="1:8" ht="14.45" x14ac:dyDescent="0.35">
      <c r="A6" s="18" t="s">
        <v>17</v>
      </c>
      <c r="B6" s="2" t="s">
        <v>9</v>
      </c>
      <c r="C6" s="3">
        <v>41980487324.500008</v>
      </c>
      <c r="D6" s="3">
        <v>75839550962.5</v>
      </c>
      <c r="E6" s="8">
        <v>1039000000000</v>
      </c>
      <c r="F6" s="8">
        <v>1692800000000</v>
      </c>
      <c r="G6" s="7" t="s">
        <v>18</v>
      </c>
      <c r="H6" s="13" t="s">
        <v>76</v>
      </c>
    </row>
    <row r="7" spans="1:8" ht="14.45" x14ac:dyDescent="0.35">
      <c r="A7" s="18" t="s">
        <v>19</v>
      </c>
      <c r="B7" s="2" t="s">
        <v>9</v>
      </c>
      <c r="C7" s="3">
        <v>8012031000</v>
      </c>
      <c r="D7" s="3">
        <v>37020092000</v>
      </c>
      <c r="E7" s="3">
        <v>11452000000</v>
      </c>
      <c r="F7" s="3">
        <v>33806000000</v>
      </c>
      <c r="G7" s="4" t="s">
        <v>20</v>
      </c>
      <c r="H7" s="9" t="s">
        <v>91</v>
      </c>
    </row>
    <row r="8" spans="1:8" ht="14.45" x14ac:dyDescent="0.35">
      <c r="A8" s="18" t="s">
        <v>21</v>
      </c>
      <c r="B8" s="2" t="s">
        <v>9</v>
      </c>
      <c r="C8" s="3">
        <v>85825000000</v>
      </c>
      <c r="D8" s="3">
        <v>232146000000</v>
      </c>
      <c r="E8" s="8">
        <v>2409500000000</v>
      </c>
      <c r="F8" s="8">
        <v>6266900000000</v>
      </c>
      <c r="G8" s="4" t="s">
        <v>22</v>
      </c>
      <c r="H8" s="13" t="s">
        <v>77</v>
      </c>
    </row>
    <row r="9" spans="1:8" ht="14.45" x14ac:dyDescent="0.35">
      <c r="A9" s="18" t="s">
        <v>23</v>
      </c>
      <c r="B9" s="2" t="s">
        <v>9</v>
      </c>
      <c r="C9" s="3">
        <v>48749323000</v>
      </c>
      <c r="D9" s="3">
        <v>77336771000</v>
      </c>
      <c r="E9" s="3">
        <v>1492200000000</v>
      </c>
      <c r="F9" s="3">
        <v>2027500000000</v>
      </c>
      <c r="G9" s="4" t="s">
        <v>24</v>
      </c>
      <c r="H9" s="13" t="s">
        <v>78</v>
      </c>
    </row>
    <row r="10" spans="1:8" x14ac:dyDescent="0.25">
      <c r="A10" s="18" t="s">
        <v>25</v>
      </c>
      <c r="B10" s="2" t="s">
        <v>9</v>
      </c>
      <c r="C10" s="3">
        <v>28172275850000</v>
      </c>
      <c r="D10" s="3">
        <v>94212483540000</v>
      </c>
      <c r="E10" s="3">
        <v>82080200000000</v>
      </c>
      <c r="F10" s="3">
        <v>167227000000000</v>
      </c>
      <c r="G10" s="4" t="s">
        <v>98</v>
      </c>
      <c r="H10" s="13" t="s">
        <v>79</v>
      </c>
    </row>
    <row r="11" spans="1:8" ht="14.45" x14ac:dyDescent="0.35">
      <c r="A11" s="18" t="s">
        <v>26</v>
      </c>
      <c r="B11" s="2" t="s">
        <v>12</v>
      </c>
      <c r="C11" s="3">
        <v>24462867260000</v>
      </c>
      <c r="D11" s="3">
        <v>69221955720000</v>
      </c>
      <c r="E11" s="3">
        <v>162590146096.41</v>
      </c>
      <c r="F11" s="3">
        <v>282462548889.26001</v>
      </c>
      <c r="G11" s="5" t="s">
        <v>13</v>
      </c>
      <c r="H11" s="9" t="s">
        <v>75</v>
      </c>
    </row>
    <row r="12" spans="1:8" ht="14.45" x14ac:dyDescent="0.35">
      <c r="A12" s="2" t="s">
        <v>27</v>
      </c>
      <c r="B12" s="2" t="s">
        <v>9</v>
      </c>
      <c r="C12" s="3">
        <v>53681000000</v>
      </c>
      <c r="D12" s="3">
        <v>64321253000</v>
      </c>
      <c r="E12" s="3">
        <v>282884912894</v>
      </c>
      <c r="F12" s="3">
        <v>306142937248.09003</v>
      </c>
      <c r="G12" s="4" t="s">
        <v>28</v>
      </c>
      <c r="H12" s="9" t="s">
        <v>87</v>
      </c>
    </row>
    <row r="13" spans="1:8" ht="14.45" x14ac:dyDescent="0.35">
      <c r="A13" s="2" t="s">
        <v>29</v>
      </c>
      <c r="B13" s="2" t="s">
        <v>12</v>
      </c>
      <c r="C13" s="3">
        <v>185333770000</v>
      </c>
      <c r="D13" s="3">
        <v>1153301220000</v>
      </c>
      <c r="E13" s="8">
        <v>14296507096.413</v>
      </c>
      <c r="F13" s="8">
        <v>34998638634.099998</v>
      </c>
      <c r="G13" s="5" t="s">
        <v>13</v>
      </c>
      <c r="H13" s="9" t="s">
        <v>75</v>
      </c>
    </row>
    <row r="14" spans="1:8" ht="14.45" x14ac:dyDescent="0.35">
      <c r="A14" s="2" t="s">
        <v>30</v>
      </c>
      <c r="B14" s="2" t="s">
        <v>9</v>
      </c>
      <c r="C14" s="3">
        <v>78604000000</v>
      </c>
      <c r="D14" s="3">
        <v>368459000000</v>
      </c>
      <c r="E14" s="8">
        <v>107484034870.97</v>
      </c>
      <c r="F14" s="8">
        <v>336296921758.78003</v>
      </c>
      <c r="G14" s="4" t="s">
        <v>31</v>
      </c>
      <c r="H14" s="9" t="s">
        <v>75</v>
      </c>
    </row>
    <row r="15" spans="1:8" ht="14.45" x14ac:dyDescent="0.35">
      <c r="A15" s="2" t="s">
        <v>32</v>
      </c>
      <c r="B15" s="2" t="s">
        <v>9</v>
      </c>
      <c r="C15" s="3">
        <v>628242095000</v>
      </c>
      <c r="D15" s="3">
        <v>1126184257000</v>
      </c>
      <c r="E15" s="3">
        <v>11148000000000</v>
      </c>
      <c r="F15" s="3">
        <v>11886000000000</v>
      </c>
      <c r="G15" s="4" t="s">
        <v>33</v>
      </c>
      <c r="H15" s="13" t="s">
        <v>91</v>
      </c>
    </row>
    <row r="16" spans="1:8" ht="14.45" x14ac:dyDescent="0.35">
      <c r="A16" s="2" t="s">
        <v>34</v>
      </c>
      <c r="B16" s="2" t="s">
        <v>9</v>
      </c>
      <c r="C16" s="3">
        <v>14513000000</v>
      </c>
      <c r="D16" s="3">
        <v>62328000000</v>
      </c>
      <c r="E16" s="3">
        <v>17043245939.014</v>
      </c>
      <c r="F16" s="3">
        <v>20047413006.347099</v>
      </c>
      <c r="G16" s="4" t="s">
        <v>35</v>
      </c>
      <c r="H16" s="9" t="s">
        <v>75</v>
      </c>
    </row>
    <row r="17" spans="1:9" ht="14.45" x14ac:dyDescent="0.35">
      <c r="A17" s="2" t="s">
        <v>36</v>
      </c>
      <c r="B17" s="2" t="s">
        <v>9</v>
      </c>
      <c r="C17" s="3">
        <v>4295780000000</v>
      </c>
      <c r="D17" s="3">
        <v>16634630000000</v>
      </c>
      <c r="E17" s="8">
        <v>40570900000000</v>
      </c>
      <c r="F17" s="8">
        <v>147235600000000</v>
      </c>
      <c r="G17" s="4" t="s">
        <v>37</v>
      </c>
      <c r="H17" s="14" t="s">
        <v>80</v>
      </c>
    </row>
    <row r="18" spans="1:9" ht="14.45" x14ac:dyDescent="0.35">
      <c r="A18" s="2" t="s">
        <v>38</v>
      </c>
      <c r="B18" s="2" t="s">
        <v>9</v>
      </c>
      <c r="C18" s="3">
        <v>178572155950000</v>
      </c>
      <c r="D18" s="3">
        <v>612544708220000</v>
      </c>
      <c r="E18" s="3">
        <v>3653762300000000</v>
      </c>
      <c r="F18" s="3">
        <v>1.24068098E+16</v>
      </c>
      <c r="G18" s="4" t="s">
        <v>39</v>
      </c>
      <c r="H18" s="9" t="s">
        <v>88</v>
      </c>
    </row>
    <row r="19" spans="1:9" ht="14.45" x14ac:dyDescent="0.35">
      <c r="A19" s="2" t="s">
        <v>107</v>
      </c>
      <c r="B19" s="2" t="s">
        <v>9</v>
      </c>
      <c r="C19" s="3">
        <v>11916555000000</v>
      </c>
      <c r="D19" s="3">
        <v>45231515000000</v>
      </c>
      <c r="E19" s="8">
        <v>65143994638.800003</v>
      </c>
      <c r="F19" s="8">
        <v>156323107357.16</v>
      </c>
      <c r="G19" s="4" t="s">
        <v>40</v>
      </c>
      <c r="H19" s="9" t="s">
        <v>75</v>
      </c>
    </row>
    <row r="20" spans="1:9" ht="14.45" x14ac:dyDescent="0.35">
      <c r="A20" s="2" t="s">
        <v>41</v>
      </c>
      <c r="B20" s="2" t="s">
        <v>12</v>
      </c>
      <c r="C20" s="3">
        <v>25539200000</v>
      </c>
      <c r="D20" s="3">
        <v>75995640000</v>
      </c>
      <c r="E20" s="3">
        <v>685600000000</v>
      </c>
      <c r="F20" s="3">
        <v>1224200000000</v>
      </c>
      <c r="G20" s="5" t="s">
        <v>13</v>
      </c>
      <c r="H20" s="9" t="s">
        <v>89</v>
      </c>
    </row>
    <row r="21" spans="1:9" ht="14.45" x14ac:dyDescent="0.35">
      <c r="A21" s="2" t="s">
        <v>42</v>
      </c>
      <c r="B21" s="2" t="s">
        <v>9</v>
      </c>
      <c r="C21" s="3">
        <v>84365200000000</v>
      </c>
      <c r="D21" s="3">
        <v>107203400000000</v>
      </c>
      <c r="E21" s="8">
        <v>4530377224970</v>
      </c>
      <c r="F21" s="8">
        <v>4939383909875.2695</v>
      </c>
      <c r="G21" s="4" t="s">
        <v>74</v>
      </c>
      <c r="H21" s="14" t="s">
        <v>75</v>
      </c>
    </row>
    <row r="22" spans="1:9" ht="14.45" x14ac:dyDescent="0.35">
      <c r="A22" s="2" t="s">
        <v>43</v>
      </c>
      <c r="B22" s="2" t="s">
        <v>9</v>
      </c>
      <c r="C22" s="3">
        <v>600832000000</v>
      </c>
      <c r="D22" s="3">
        <v>1748751000000</v>
      </c>
      <c r="E22" s="3">
        <v>81003884545.410004</v>
      </c>
      <c r="F22" s="3">
        <v>133657084404.96001</v>
      </c>
      <c r="G22" s="4" t="s">
        <v>44</v>
      </c>
      <c r="H22" s="9" t="s">
        <v>75</v>
      </c>
    </row>
    <row r="23" spans="1:9" ht="14.45" x14ac:dyDescent="0.35">
      <c r="A23" s="2" t="s">
        <v>45</v>
      </c>
      <c r="B23" s="2" t="s">
        <v>9</v>
      </c>
      <c r="C23" s="3">
        <v>76300000000</v>
      </c>
      <c r="D23" s="3">
        <v>234960000000</v>
      </c>
      <c r="E23" s="3">
        <v>25825524820.806</v>
      </c>
      <c r="F23" s="3">
        <v>70529014778.325104</v>
      </c>
      <c r="G23" s="4" t="s">
        <v>101</v>
      </c>
      <c r="H23" s="9" t="s">
        <v>75</v>
      </c>
    </row>
    <row r="24" spans="1:9" ht="14.45" x14ac:dyDescent="0.35">
      <c r="A24" s="2" t="s">
        <v>46</v>
      </c>
      <c r="B24" s="2" t="s">
        <v>9</v>
      </c>
      <c r="C24" s="3">
        <v>389598029000</v>
      </c>
      <c r="D24" s="24">
        <v>1262735397000</v>
      </c>
      <c r="E24" s="8">
        <v>10538100000000</v>
      </c>
      <c r="F24" s="8">
        <v>19539900000000</v>
      </c>
      <c r="G24" s="7" t="s">
        <v>99</v>
      </c>
      <c r="H24" s="15" t="s">
        <v>81</v>
      </c>
      <c r="I24" s="23"/>
    </row>
    <row r="25" spans="1:9" ht="14.45" x14ac:dyDescent="0.35">
      <c r="A25" s="2" t="s">
        <v>47</v>
      </c>
      <c r="B25" s="2" t="s">
        <v>12</v>
      </c>
      <c r="C25" s="3">
        <v>114233560000</v>
      </c>
      <c r="D25" s="3">
        <v>215746810000</v>
      </c>
      <c r="E25" s="3">
        <v>68640960299.938004</v>
      </c>
      <c r="F25" s="3">
        <v>104908135868.91</v>
      </c>
      <c r="G25" s="5" t="s">
        <v>13</v>
      </c>
      <c r="H25" s="9" t="s">
        <v>75</v>
      </c>
    </row>
    <row r="26" spans="1:9" ht="14.45" x14ac:dyDescent="0.35">
      <c r="A26" s="2" t="s">
        <v>48</v>
      </c>
      <c r="B26" s="2" t="s">
        <v>9</v>
      </c>
      <c r="C26" s="3">
        <v>8789334000</v>
      </c>
      <c r="D26" s="3">
        <v>47613200044</v>
      </c>
      <c r="E26" s="3">
        <v>8312078525.8999996</v>
      </c>
      <c r="F26" s="3">
        <v>11014858591.84</v>
      </c>
      <c r="G26" s="4" t="s">
        <v>49</v>
      </c>
      <c r="H26" s="9" t="s">
        <v>75</v>
      </c>
    </row>
    <row r="27" spans="1:9" ht="14.45" x14ac:dyDescent="0.35">
      <c r="A27" s="2" t="s">
        <v>50</v>
      </c>
      <c r="B27" s="2" t="s">
        <v>12</v>
      </c>
      <c r="C27" s="3">
        <v>2278134000000</v>
      </c>
      <c r="D27" s="3">
        <v>11686706670000</v>
      </c>
      <c r="E27" s="3">
        <v>14503000000</v>
      </c>
      <c r="F27" s="3">
        <v>67430000000</v>
      </c>
      <c r="G27" s="5" t="s">
        <v>13</v>
      </c>
      <c r="H27" s="9" t="s">
        <v>91</v>
      </c>
    </row>
    <row r="28" spans="1:9" ht="14.45" x14ac:dyDescent="0.35">
      <c r="A28" s="2" t="s">
        <v>51</v>
      </c>
      <c r="B28" s="2" t="s">
        <v>9</v>
      </c>
      <c r="C28" s="3">
        <v>3128435000</v>
      </c>
      <c r="D28" s="3">
        <v>5496434434.499999</v>
      </c>
      <c r="E28" s="8">
        <v>169100000000</v>
      </c>
      <c r="F28" s="8">
        <v>260800000000</v>
      </c>
      <c r="G28" s="5" t="s">
        <v>73</v>
      </c>
      <c r="H28" s="14" t="s">
        <v>82</v>
      </c>
    </row>
    <row r="29" spans="1:9" ht="14.45" x14ac:dyDescent="0.35">
      <c r="A29" s="2" t="s">
        <v>52</v>
      </c>
      <c r="B29" s="2" t="s">
        <v>9</v>
      </c>
      <c r="C29" s="3">
        <v>779254200000</v>
      </c>
      <c r="D29" s="3">
        <v>2179174280000</v>
      </c>
      <c r="E29" s="3">
        <v>145429764861.25</v>
      </c>
      <c r="F29" s="3">
        <v>405082677659.86798</v>
      </c>
      <c r="G29" s="5" t="s">
        <v>53</v>
      </c>
      <c r="H29" s="9" t="s">
        <v>75</v>
      </c>
    </row>
    <row r="30" spans="1:9" ht="24" x14ac:dyDescent="0.25">
      <c r="A30" s="2" t="s">
        <v>84</v>
      </c>
      <c r="B30" s="2" t="s">
        <v>112</v>
      </c>
      <c r="C30" s="3">
        <v>50439200000</v>
      </c>
      <c r="D30" s="3">
        <v>49241300000</v>
      </c>
      <c r="E30" s="8">
        <v>400883873279.08002</v>
      </c>
      <c r="F30" s="8">
        <v>370556666666.66699</v>
      </c>
      <c r="G30" s="5" t="s">
        <v>54</v>
      </c>
      <c r="H30" s="13" t="s">
        <v>111</v>
      </c>
    </row>
    <row r="31" spans="1:9" x14ac:dyDescent="0.25">
      <c r="A31" s="18" t="s">
        <v>97</v>
      </c>
      <c r="B31" s="2" t="s">
        <v>96</v>
      </c>
      <c r="C31" s="3">
        <v>663060000</v>
      </c>
      <c r="D31" s="3">
        <v>1647100000</v>
      </c>
      <c r="E31" s="3">
        <v>40764853923.414001</v>
      </c>
      <c r="F31" s="3">
        <v>59674594178.730003</v>
      </c>
      <c r="G31" s="5" t="s">
        <v>105</v>
      </c>
      <c r="H31" s="9" t="s">
        <v>104</v>
      </c>
    </row>
    <row r="32" spans="1:9" x14ac:dyDescent="0.25">
      <c r="A32" s="18" t="s">
        <v>55</v>
      </c>
      <c r="B32" s="2" t="s">
        <v>102</v>
      </c>
      <c r="C32" s="3">
        <v>740391000000</v>
      </c>
      <c r="D32" s="3">
        <v>3333684000000</v>
      </c>
      <c r="E32" s="8">
        <v>137264061106.03999</v>
      </c>
      <c r="F32" s="8">
        <v>283659980698.255</v>
      </c>
      <c r="G32" s="4" t="s">
        <v>103</v>
      </c>
      <c r="H32" s="9" t="s">
        <v>75</v>
      </c>
    </row>
    <row r="33" spans="1:8" ht="24" x14ac:dyDescent="0.25">
      <c r="A33" s="2" t="s">
        <v>83</v>
      </c>
      <c r="B33" s="2" t="s">
        <v>109</v>
      </c>
      <c r="C33" s="3">
        <v>3066355000000</v>
      </c>
      <c r="D33" s="3">
        <v>8522509000000</v>
      </c>
      <c r="E33" s="8">
        <v>26917201300000</v>
      </c>
      <c r="F33" s="8">
        <v>71406399200000</v>
      </c>
      <c r="G33" s="4" t="s">
        <v>110</v>
      </c>
      <c r="H33" s="13" t="s">
        <v>108</v>
      </c>
    </row>
    <row r="34" spans="1:8" ht="24" x14ac:dyDescent="0.25">
      <c r="A34" s="2" t="s">
        <v>56</v>
      </c>
      <c r="B34" s="2" t="s">
        <v>9</v>
      </c>
      <c r="C34" s="3">
        <v>63575214366</v>
      </c>
      <c r="D34" s="3">
        <v>149193941339</v>
      </c>
      <c r="E34" s="8">
        <v>1839400000000</v>
      </c>
      <c r="F34" s="8">
        <v>4314200000000</v>
      </c>
      <c r="G34" s="4" t="s">
        <v>57</v>
      </c>
      <c r="H34" s="13" t="s">
        <v>85</v>
      </c>
    </row>
    <row r="35" spans="1:8" x14ac:dyDescent="0.25">
      <c r="A35" s="18" t="s">
        <v>58</v>
      </c>
      <c r="B35" s="2" t="s">
        <v>9</v>
      </c>
      <c r="C35" s="3">
        <v>27843113000000</v>
      </c>
      <c r="D35" s="3">
        <v>97382263000000</v>
      </c>
      <c r="E35" s="3">
        <v>966054000000000</v>
      </c>
      <c r="F35" s="3">
        <v>1637420800000000</v>
      </c>
      <c r="G35" s="9" t="s">
        <v>59</v>
      </c>
      <c r="H35" s="13" t="s">
        <v>90</v>
      </c>
    </row>
    <row r="36" spans="1:8" x14ac:dyDescent="0.25">
      <c r="A36" s="18" t="s">
        <v>60</v>
      </c>
      <c r="B36" s="2" t="s">
        <v>106</v>
      </c>
      <c r="C36" s="3">
        <v>5670780000</v>
      </c>
      <c r="D36" s="3">
        <v>40904300000</v>
      </c>
      <c r="E36" s="8">
        <v>35822408611.558998</v>
      </c>
      <c r="F36" s="8">
        <v>95584380032.205994</v>
      </c>
      <c r="G36" s="5" t="s">
        <v>13</v>
      </c>
      <c r="H36" s="9" t="s">
        <v>75</v>
      </c>
    </row>
    <row r="37" spans="1:8" x14ac:dyDescent="0.25">
      <c r="A37" s="2" t="s">
        <v>61</v>
      </c>
      <c r="B37" s="2" t="s">
        <v>9</v>
      </c>
      <c r="C37" s="3">
        <v>111900000000</v>
      </c>
      <c r="D37" s="3">
        <f>57535000000+4858000000</f>
        <v>62393000000</v>
      </c>
      <c r="E37" s="3">
        <v>420032121655.70001</v>
      </c>
      <c r="F37" s="3">
        <v>510999796581.59698</v>
      </c>
      <c r="G37" s="4" t="s">
        <v>100</v>
      </c>
      <c r="H37" s="14" t="s">
        <v>75</v>
      </c>
    </row>
    <row r="38" spans="1:8" x14ac:dyDescent="0.25">
      <c r="A38" s="2" t="s">
        <v>62</v>
      </c>
      <c r="B38" s="2" t="s">
        <v>9</v>
      </c>
      <c r="C38" s="3">
        <v>45706566009.050003</v>
      </c>
      <c r="D38" s="3">
        <v>81178995792.490005</v>
      </c>
      <c r="E38" s="8">
        <v>429195591242.62</v>
      </c>
      <c r="F38" s="8">
        <v>659827235193.82996</v>
      </c>
      <c r="G38" s="4" t="s">
        <v>63</v>
      </c>
      <c r="H38" s="14" t="s">
        <v>75</v>
      </c>
    </row>
    <row r="39" spans="1:8" x14ac:dyDescent="0.25">
      <c r="A39" s="2" t="s">
        <v>64</v>
      </c>
      <c r="B39" s="2" t="s">
        <v>9</v>
      </c>
      <c r="C39" s="3">
        <v>805250000000</v>
      </c>
      <c r="D39" s="3">
        <v>1690869000000</v>
      </c>
      <c r="E39" s="3">
        <v>221758486880.31</v>
      </c>
      <c r="F39" s="3">
        <v>406839679301.94299</v>
      </c>
      <c r="G39" s="4" t="s">
        <v>65</v>
      </c>
      <c r="H39" s="9" t="s">
        <v>75</v>
      </c>
    </row>
    <row r="40" spans="1:8" x14ac:dyDescent="0.25">
      <c r="A40" s="2" t="s">
        <v>66</v>
      </c>
      <c r="B40" s="2" t="s">
        <v>12</v>
      </c>
      <c r="C40" s="3">
        <v>26815150000</v>
      </c>
      <c r="D40" s="3">
        <v>122959910000</v>
      </c>
      <c r="E40" s="8">
        <v>789200000000</v>
      </c>
      <c r="F40" s="8">
        <v>2590500000000</v>
      </c>
      <c r="G40" s="5" t="s">
        <v>13</v>
      </c>
      <c r="H40" s="9" t="s">
        <v>86</v>
      </c>
    </row>
    <row r="41" spans="1:8" x14ac:dyDescent="0.25">
      <c r="A41" s="2" t="s">
        <v>67</v>
      </c>
      <c r="B41" s="2" t="s">
        <v>9</v>
      </c>
      <c r="C41" s="3">
        <v>36913000000</v>
      </c>
      <c r="D41" s="3">
        <v>67819000000</v>
      </c>
      <c r="E41" s="8">
        <v>2678277828886</v>
      </c>
      <c r="F41" s="8">
        <v>2618885692029</v>
      </c>
      <c r="G41" s="4" t="s">
        <v>68</v>
      </c>
      <c r="H41" s="14" t="s">
        <v>75</v>
      </c>
    </row>
    <row r="42" spans="1:8" x14ac:dyDescent="0.25">
      <c r="A42" s="2" t="s">
        <v>69</v>
      </c>
      <c r="B42" s="2" t="s">
        <v>9</v>
      </c>
      <c r="C42" s="3">
        <v>783497236940</v>
      </c>
      <c r="D42" s="3">
        <v>1463362111246</v>
      </c>
      <c r="E42" s="8">
        <v>13684700000000</v>
      </c>
      <c r="F42" s="8">
        <v>18407400000000</v>
      </c>
      <c r="G42" s="4" t="s">
        <v>70</v>
      </c>
      <c r="H42" s="9" t="s">
        <v>75</v>
      </c>
    </row>
    <row r="43" spans="1:8" x14ac:dyDescent="0.25">
      <c r="A43" s="2" t="s">
        <v>71</v>
      </c>
      <c r="B43" s="2" t="s">
        <v>9</v>
      </c>
      <c r="C43" s="3">
        <v>75000000000</v>
      </c>
      <c r="D43" s="3">
        <v>341058400000</v>
      </c>
      <c r="E43" s="8">
        <v>107753069306.92999</v>
      </c>
      <c r="F43" s="8">
        <v>93270479388.524002</v>
      </c>
      <c r="G43" s="4" t="s">
        <v>72</v>
      </c>
      <c r="H43" s="9" t="s">
        <v>75</v>
      </c>
    </row>
    <row r="45" spans="1:8" x14ac:dyDescent="0.25">
      <c r="D45" s="26"/>
      <c r="F45" s="17"/>
    </row>
    <row r="46" spans="1:8" x14ac:dyDescent="0.25">
      <c r="E46" s="27"/>
    </row>
  </sheetData>
  <autoFilter ref="A1:H43"/>
  <hyperlinks>
    <hyperlink ref="G2" r:id="rId1" display="CIC data from Bank of Afghanistan's Financial Statements"/>
    <hyperlink ref="G6" r:id="rId2" display="CIC data from Reserve Bank of Australia, Table A6 Banknotes on Issue by Denom"/>
    <hyperlink ref="G7" r:id="rId3"/>
    <hyperlink ref="G8" r:id="rId4"/>
    <hyperlink ref="G9" r:id="rId5" display="Bank of Canada, K1 Table (page 96)"/>
    <hyperlink ref="G10" r:id="rId6" display="Banco Central de Chile, Statistics Database"/>
    <hyperlink ref="G12" r:id="rId7" display="CIC data from ECB Statistical warehouse"/>
    <hyperlink ref="G14" r:id="rId8" display="CIC data from Central Bank of Egypt Annual Report"/>
    <hyperlink ref="G16" r:id="rId9" location="!ds=5257!8ub7=c&amp;display=line"/>
    <hyperlink ref="G19" r:id="rId10" display="CIC data from Central Bank of Iraq Financial Statements, &quot;Currency issued&quot;"/>
    <hyperlink ref="G18" r:id="rId11"/>
    <hyperlink ref="G22" r:id="rId12" display="CIC from National Bank of Kazakhstan"/>
    <hyperlink ref="G23" r:id="rId13" display="CIC data from Central Bank of Kenya's annual reports"/>
    <hyperlink ref="G24" r:id="rId14" display="CIC data from Banco de Mexico"/>
    <hyperlink ref="G30" r:id="rId15" display="Norway's data is from 2007 to 2016, due to limited CIC data availability. CIC data from Norges Bank"/>
    <hyperlink ref="G43" r:id="rId16" display="CIC data from Bank of Ukraine annual report"/>
    <hyperlink ref="G41" r:id="rId17" location="2"/>
    <hyperlink ref="G32" r:id="rId18"/>
    <hyperlink ref="G33" r:id="rId19" display="CIC Data from Central Bank of Russia Annual Report"/>
    <hyperlink ref="G39" r:id="rId20" display="CIC data from Bank of Thailand"/>
    <hyperlink ref="G38" r:id="rId21" location="!/cube/snbnomu" display="Data portal of the Swiss National Bank"/>
    <hyperlink ref="G35" r:id="rId22" display="Bank of Korea"/>
    <hyperlink ref="G34" r:id="rId23"/>
    <hyperlink ref="G37" r:id="rId24" display="Riksbank Statistics"/>
    <hyperlink ref="G29" r:id="rId25"/>
    <hyperlink ref="G26" r:id="rId26" display="CIC data from Bank of Mozambique "/>
    <hyperlink ref="G15" r:id="rId27"/>
    <hyperlink ref="G3" r:id="rId28"/>
    <hyperlink ref="G4" r:id="rId29"/>
    <hyperlink ref="G11" r:id="rId30"/>
    <hyperlink ref="G13" r:id="rId31"/>
    <hyperlink ref="G20" r:id="rId32"/>
    <hyperlink ref="G25" r:id="rId33"/>
    <hyperlink ref="G27" r:id="rId34"/>
    <hyperlink ref="G31" r:id="rId35" display="IMF, Indicator is &quot;Monetary Base, Currency in Circulation, Domestic Currency&quot;"/>
    <hyperlink ref="G40" r:id="rId36"/>
    <hyperlink ref="G17" r:id="rId37"/>
    <hyperlink ref="G5" r:id="rId38"/>
    <hyperlink ref="G42" r:id="rId39"/>
    <hyperlink ref="G28" r:id="rId40"/>
    <hyperlink ref="G21" r:id="rId41"/>
    <hyperlink ref="H3" r:id="rId42" display="GDP from FRED in USD"/>
    <hyperlink ref="H4" r:id="rId43" display="GDP from FRED in USD"/>
    <hyperlink ref="H13" r:id="rId44"/>
    <hyperlink ref="H14" r:id="rId45"/>
    <hyperlink ref="H43" r:id="rId46"/>
    <hyperlink ref="H36" r:id="rId47"/>
    <hyperlink ref="H42" r:id="rId48"/>
    <hyperlink ref="H6" r:id="rId49"/>
    <hyperlink ref="H8" r:id="rId50"/>
    <hyperlink ref="H9" r:id="rId51"/>
    <hyperlink ref="H10" r:id="rId52"/>
    <hyperlink ref="H17" r:id="rId53"/>
    <hyperlink ref="H21" r:id="rId54"/>
    <hyperlink ref="H24" r:id="rId55"/>
    <hyperlink ref="H28" r:id="rId56"/>
    <hyperlink ref="H30" r:id="rId57"/>
    <hyperlink ref="H33" r:id="rId58"/>
    <hyperlink ref="H34" r:id="rId59"/>
    <hyperlink ref="H37" r:id="rId60" display="Federal Reserve Economic Data (units: SEK)"/>
    <hyperlink ref="H38" r:id="rId61" display="Federal Reserve Economic Data (units: CHF)"/>
    <hyperlink ref="H41" r:id="rId62" display="Federal Reserve Economic Data (units: pounds)"/>
    <hyperlink ref="H11" r:id="rId63" display="Federal Reserve Economic Data"/>
    <hyperlink ref="H19" r:id="rId64" display="Federal Reserve Economic Data (units: USD, 2006-2015)"/>
    <hyperlink ref="H32" r:id="rId65"/>
    <hyperlink ref="H40" r:id="rId66"/>
    <hyperlink ref="H2" r:id="rId67"/>
    <hyperlink ref="H5" r:id="rId68"/>
    <hyperlink ref="H12" r:id="rId69"/>
    <hyperlink ref="H16" r:id="rId70"/>
    <hyperlink ref="H18" r:id="rId71"/>
    <hyperlink ref="H20" r:id="rId72"/>
    <hyperlink ref="H22" r:id="rId73"/>
    <hyperlink ref="H23" r:id="rId74"/>
    <hyperlink ref="H25" r:id="rId75"/>
    <hyperlink ref="H26" r:id="rId76"/>
    <hyperlink ref="H29" r:id="rId77"/>
    <hyperlink ref="H31" r:id="rId78"/>
    <hyperlink ref="H35" r:id="rId79"/>
    <hyperlink ref="H39" r:id="rId80"/>
    <hyperlink ref="H7" r:id="rId81"/>
    <hyperlink ref="H27" r:id="rId82"/>
    <hyperlink ref="G36" r:id="rId83"/>
    <hyperlink ref="H15" r:id="rId84"/>
  </hyperlinks>
  <pageMargins left="0.7" right="0.7" top="0.75" bottom="0.75" header="0.3" footer="0.3"/>
  <pageSetup orientation="portrait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Ranking</vt:lpstr>
      <vt:lpstr>Overview</vt:lpstr>
      <vt:lpstr>Raw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2017-10-31T21:43:39Z</dcterms:created>
  <dcterms:modified xsi:type="dcterms:W3CDTF">2017-10-31T21:43:50Z</dcterms:modified>
</cp:coreProperties>
</file>