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1310" windowHeight="5010"/>
  </bookViews>
  <sheets>
    <sheet name="README" sheetId="5" r:id="rId1"/>
    <sheet name="Age Ratio Data" sheetId="2" r:id="rId2"/>
    <sheet name="SP500 Data" sheetId="3" r:id="rId3"/>
    <sheet name="CPI Index Data" sheetId="6" r:id="rId4"/>
  </sheets>
  <calcPr calcId="125725"/>
</workbook>
</file>

<file path=xl/calcChain.xml><?xml version="1.0" encoding="utf-8"?>
<calcChain xmlns="http://schemas.openxmlformats.org/spreadsheetml/2006/main">
  <c r="C3" i="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2"/>
  <c r="F2" i="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</calcChain>
</file>

<file path=xl/sharedStrings.xml><?xml version="1.0" encoding="utf-8"?>
<sst xmlns="http://schemas.openxmlformats.org/spreadsheetml/2006/main" count="14" uniqueCount="12">
  <si>
    <t>total40R</t>
  </si>
  <si>
    <t>total45R</t>
  </si>
  <si>
    <t>year</t>
  </si>
  <si>
    <t>total60R</t>
  </si>
  <si>
    <t>total65R</t>
  </si>
  <si>
    <t>PE_Ratio</t>
  </si>
  <si>
    <t>Nominal Earnings</t>
  </si>
  <si>
    <t>Real earnings</t>
  </si>
  <si>
    <t>Age Ratio</t>
  </si>
  <si>
    <t>LN(Age Ratio)</t>
  </si>
  <si>
    <t xml:space="preserve">CPI </t>
  </si>
  <si>
    <t>LN(PE_Ratio)</t>
  </si>
</sst>
</file>

<file path=xl/styles.xml><?xml version="1.0" encoding="utf-8"?>
<styleSheet xmlns="http://schemas.openxmlformats.org/spreadsheetml/2006/main">
  <numFmts count="1">
    <numFmt numFmtId="164" formatCode="0.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85725</xdr:rowOff>
    </xdr:from>
    <xdr:to>
      <xdr:col>9</xdr:col>
      <xdr:colOff>247650</xdr:colOff>
      <xdr:row>27</xdr:row>
      <xdr:rowOff>0</xdr:rowOff>
    </xdr:to>
    <xdr:sp macro="" textlink="">
      <xdr:nvSpPr>
        <xdr:cNvPr id="2" name="TextBox 1"/>
        <xdr:cNvSpPr txBox="1"/>
      </xdr:nvSpPr>
      <xdr:spPr>
        <a:xfrm>
          <a:off x="381000" y="85725"/>
          <a:ext cx="5353050" cy="505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Purpose: Source data for  "</a:t>
          </a:r>
          <a:r>
            <a:rPr lang="en-US"/>
            <a:t>Boomer Retirement: Headwinds for U.S. Equity Markets?</a:t>
          </a:r>
          <a:r>
            <a:rPr lang="en-US" sz="1100"/>
            <a:t>"</a:t>
          </a:r>
          <a:r>
            <a:rPr lang="en-US" sz="1100" baseline="0"/>
            <a:t> by Zheng Liu and Mark Spiegel, FRBSF</a:t>
          </a:r>
          <a:r>
            <a:rPr lang="en-US" sz="1100"/>
            <a:t> Economic Letter 2011-26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http://www.frbsf.org/publications/economics/letter/2011/el2011-26.html</a:t>
          </a:r>
        </a:p>
        <a:p>
          <a:endParaRPr lang="en-US" sz="1100"/>
        </a:p>
        <a:p>
          <a:endParaRPr lang="en-US" sz="1100"/>
        </a:p>
        <a:p>
          <a:r>
            <a:rPr lang="en-US" sz="1100" u="sng"/>
            <a:t>TAB DESCRIPTIONS</a:t>
          </a:r>
        </a:p>
        <a:p>
          <a:r>
            <a:rPr lang="en-US" sz="1100" b="1"/>
            <a:t>AGE RATIO DATA</a:t>
          </a:r>
          <a:r>
            <a:rPr lang="en-US" sz="1100"/>
            <a:t>: contains population projection</a:t>
          </a:r>
          <a:r>
            <a:rPr lang="en-US" sz="1100" baseline="0"/>
            <a:t> for the US (HAVER)</a:t>
          </a:r>
        </a:p>
        <a:p>
          <a:r>
            <a:rPr lang="en-US" sz="1100" baseline="0"/>
            <a:t>total40R: US population ages 40-44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total45R: US population ages 45-49</a:t>
          </a:r>
          <a:endParaRPr lang="en-US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total60R: US population ages 60-64</a:t>
          </a:r>
          <a:endParaRPr lang="en-US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total65R: US population ages 65-69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ratio: (population ages 40-49/ population ages 60-69)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LN(ratio): natural logarithm of the age ratio</a:t>
          </a:r>
          <a:endParaRPr lang="en-US"/>
        </a:p>
        <a:p>
          <a:endParaRPr lang="en-US" sz="1100" baseline="0"/>
        </a:p>
        <a:p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CPI DATA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: Consumer Prices Index (HAVER)</a:t>
          </a:r>
          <a:endParaRPr lang="en-U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aseline="0"/>
            <a:t>CPI: Consumer Price Index (Urban consumers, seasonally adjusted). Base years=1982-1984 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="1" baseline="0"/>
            <a:t>SP500 DATA: </a:t>
          </a:r>
          <a:r>
            <a:rPr lang="en-US" sz="1100" b="0" baseline="0"/>
            <a:t>contains SP500 data (Bloomberg)</a:t>
          </a:r>
        </a:p>
        <a:p>
          <a:r>
            <a:rPr lang="en-US" sz="1100" b="0" baseline="0"/>
            <a:t>PE_ratio: price-to-earning ratio of the SP500</a:t>
          </a:r>
        </a:p>
        <a:p>
          <a:r>
            <a:rPr lang="en-US" sz="1100" b="0" baseline="0"/>
            <a:t>LN(PE_ratio): natural logrithm of the PE-ratio</a:t>
          </a:r>
        </a:p>
        <a:p>
          <a:r>
            <a:rPr lang="en-US" sz="1100" b="0" baseline="0"/>
            <a:t>Nominal Earnings: earnings-per-share of the SP500 </a:t>
          </a:r>
        </a:p>
        <a:p>
          <a:r>
            <a:rPr lang="en-US" sz="1100" b="0" baseline="0"/>
            <a:t>Real Earnings: Nominal Earnings/CPI index</a:t>
          </a:r>
        </a:p>
        <a:p>
          <a:endParaRPr lang="en-US" sz="1100" b="0" baseline="0"/>
        </a:p>
        <a:p>
          <a:endParaRPr lang="en-US" sz="1100" b="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J10" sqref="J10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8"/>
  <sheetViews>
    <sheetView workbookViewId="0">
      <selection activeCell="G2" sqref="G2"/>
    </sheetView>
  </sheetViews>
  <sheetFormatPr defaultRowHeight="15"/>
  <cols>
    <col min="7" max="7" width="13.28515625" bestFit="1" customWidth="1"/>
  </cols>
  <sheetData>
    <row r="1" spans="1:7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8</v>
      </c>
      <c r="G1" t="s">
        <v>9</v>
      </c>
    </row>
    <row r="2" spans="1:7">
      <c r="A2">
        <v>1954</v>
      </c>
      <c r="B2">
        <v>10896</v>
      </c>
      <c r="C2">
        <v>9941</v>
      </c>
      <c r="D2">
        <v>6704</v>
      </c>
      <c r="E2">
        <v>5566</v>
      </c>
      <c r="F2">
        <f t="shared" ref="F2:F13" si="0">(B2+C2)/(D2+E2)</f>
        <v>1.6982070089649552</v>
      </c>
      <c r="G2">
        <f t="shared" ref="G2:G13" si="1">LN(F2)</f>
        <v>0.52957299386524315</v>
      </c>
    </row>
    <row r="3" spans="1:7">
      <c r="A3">
        <v>1955</v>
      </c>
      <c r="B3">
        <v>11032</v>
      </c>
      <c r="C3">
        <v>10150</v>
      </c>
      <c r="D3">
        <v>6834</v>
      </c>
      <c r="E3">
        <v>5681</v>
      </c>
      <c r="F3">
        <f t="shared" si="0"/>
        <v>1.6925289652417099</v>
      </c>
      <c r="G3">
        <f t="shared" si="1"/>
        <v>0.52622383953773988</v>
      </c>
    </row>
    <row r="4" spans="1:7">
      <c r="A4">
        <v>1956</v>
      </c>
      <c r="B4">
        <v>11170</v>
      </c>
      <c r="C4">
        <v>10315</v>
      </c>
      <c r="D4">
        <v>6957</v>
      </c>
      <c r="E4">
        <v>5785</v>
      </c>
      <c r="F4">
        <f t="shared" si="0"/>
        <v>1.6861560194631926</v>
      </c>
      <c r="G4">
        <f t="shared" si="1"/>
        <v>0.52245139353266201</v>
      </c>
    </row>
    <row r="5" spans="1:7">
      <c r="A5">
        <v>1957</v>
      </c>
      <c r="B5">
        <v>11299</v>
      </c>
      <c r="C5">
        <v>10483</v>
      </c>
      <c r="D5">
        <v>7025</v>
      </c>
      <c r="E5">
        <v>5924</v>
      </c>
      <c r="F5">
        <f t="shared" si="0"/>
        <v>1.6821376168043864</v>
      </c>
      <c r="G5">
        <f t="shared" si="1"/>
        <v>0.52006537556679167</v>
      </c>
    </row>
    <row r="6" spans="1:7">
      <c r="A6">
        <v>1958</v>
      </c>
      <c r="B6">
        <v>11412</v>
      </c>
      <c r="C6">
        <v>10646</v>
      </c>
      <c r="D6">
        <v>7046</v>
      </c>
      <c r="E6">
        <v>6055</v>
      </c>
      <c r="F6">
        <f t="shared" si="0"/>
        <v>1.6836882680711396</v>
      </c>
      <c r="G6">
        <f t="shared" si="1"/>
        <v>0.52098678471242155</v>
      </c>
    </row>
    <row r="7" spans="1:7">
      <c r="A7">
        <v>1959</v>
      </c>
      <c r="B7">
        <v>11508</v>
      </c>
      <c r="C7">
        <v>10784</v>
      </c>
      <c r="D7">
        <v>7092</v>
      </c>
      <c r="E7">
        <v>6164</v>
      </c>
      <c r="F7">
        <f t="shared" si="0"/>
        <v>1.6816535908267953</v>
      </c>
      <c r="G7">
        <f t="shared" si="1"/>
        <v>0.51977758958302811</v>
      </c>
    </row>
    <row r="8" spans="1:7">
      <c r="A8">
        <v>1960</v>
      </c>
      <c r="B8">
        <v>11639</v>
      </c>
      <c r="C8">
        <v>10900</v>
      </c>
      <c r="D8">
        <v>7154</v>
      </c>
      <c r="E8">
        <v>6280</v>
      </c>
      <c r="F8">
        <f t="shared" si="0"/>
        <v>1.6777579276462706</v>
      </c>
      <c r="G8">
        <f t="shared" si="1"/>
        <v>0.51745833521046047</v>
      </c>
    </row>
    <row r="9" spans="1:7">
      <c r="A9">
        <v>1961</v>
      </c>
      <c r="B9">
        <v>11808</v>
      </c>
      <c r="C9">
        <v>10984</v>
      </c>
      <c r="D9">
        <v>7201</v>
      </c>
      <c r="E9">
        <v>6360</v>
      </c>
      <c r="F9">
        <f t="shared" si="0"/>
        <v>1.6807020131258756</v>
      </c>
      <c r="G9">
        <f t="shared" si="1"/>
        <v>0.51921157108979887</v>
      </c>
    </row>
    <row r="10" spans="1:7">
      <c r="A10">
        <v>1962</v>
      </c>
      <c r="B10">
        <v>12000</v>
      </c>
      <c r="C10">
        <v>11053</v>
      </c>
      <c r="D10">
        <v>7260</v>
      </c>
      <c r="E10">
        <v>6411</v>
      </c>
      <c r="F10">
        <f t="shared" si="0"/>
        <v>1.6862702070075342</v>
      </c>
      <c r="G10">
        <f t="shared" si="1"/>
        <v>0.52251911186760369</v>
      </c>
    </row>
    <row r="11" spans="1:7">
      <c r="A11">
        <v>1963</v>
      </c>
      <c r="B11">
        <v>12190</v>
      </c>
      <c r="C11">
        <v>11132</v>
      </c>
      <c r="D11">
        <v>7330</v>
      </c>
      <c r="E11">
        <v>6445</v>
      </c>
      <c r="F11">
        <f t="shared" si="0"/>
        <v>1.6930671506352086</v>
      </c>
      <c r="G11">
        <f t="shared" si="1"/>
        <v>0.52654176605916292</v>
      </c>
    </row>
    <row r="12" spans="1:7">
      <c r="A12">
        <v>1964</v>
      </c>
      <c r="B12">
        <v>12330</v>
      </c>
      <c r="C12">
        <v>11232</v>
      </c>
      <c r="D12">
        <v>7433</v>
      </c>
      <c r="E12">
        <v>6492</v>
      </c>
      <c r="F12">
        <f t="shared" si="0"/>
        <v>1.6920646319569119</v>
      </c>
      <c r="G12">
        <f t="shared" si="1"/>
        <v>0.52594945901057977</v>
      </c>
    </row>
    <row r="13" spans="1:7">
      <c r="A13">
        <v>1965</v>
      </c>
      <c r="B13">
        <v>12391</v>
      </c>
      <c r="C13">
        <v>11360</v>
      </c>
      <c r="D13">
        <v>7572</v>
      </c>
      <c r="E13">
        <v>6550</v>
      </c>
      <c r="F13">
        <f t="shared" si="0"/>
        <v>1.6818439314544682</v>
      </c>
      <c r="G13">
        <f t="shared" si="1"/>
        <v>0.51989076976325133</v>
      </c>
    </row>
    <row r="14" spans="1:7">
      <c r="A14">
        <v>1966</v>
      </c>
      <c r="B14">
        <v>12388</v>
      </c>
      <c r="C14">
        <v>11521</v>
      </c>
      <c r="D14">
        <v>7755</v>
      </c>
      <c r="E14">
        <v>6611</v>
      </c>
      <c r="F14">
        <f t="shared" ref="F14:F77" si="2">(B14+C14)/(D14+E14)</f>
        <v>1.6642767645830432</v>
      </c>
      <c r="G14">
        <f t="shared" ref="G14:G77" si="3">LN(F14)</f>
        <v>0.50939065343818657</v>
      </c>
    </row>
    <row r="15" spans="1:7">
      <c r="A15">
        <v>1967</v>
      </c>
      <c r="B15">
        <v>12339</v>
      </c>
      <c r="C15">
        <v>11722</v>
      </c>
      <c r="D15">
        <v>7987</v>
      </c>
      <c r="E15">
        <v>6683</v>
      </c>
      <c r="F15">
        <f t="shared" si="2"/>
        <v>1.640149965916837</v>
      </c>
      <c r="G15">
        <f t="shared" si="3"/>
        <v>0.49478768028770215</v>
      </c>
    </row>
    <row r="16" spans="1:7">
      <c r="A16">
        <v>1968</v>
      </c>
      <c r="B16">
        <v>12233</v>
      </c>
      <c r="C16">
        <v>11911</v>
      </c>
      <c r="D16">
        <v>8237</v>
      </c>
      <c r="E16">
        <v>6769</v>
      </c>
      <c r="F16">
        <f t="shared" si="2"/>
        <v>1.6089564174330269</v>
      </c>
      <c r="G16">
        <f t="shared" si="3"/>
        <v>0.47558578090195613</v>
      </c>
    </row>
    <row r="17" spans="1:7">
      <c r="A17">
        <v>1969</v>
      </c>
      <c r="B17">
        <v>12088</v>
      </c>
      <c r="C17">
        <v>12053</v>
      </c>
      <c r="D17">
        <v>8467</v>
      </c>
      <c r="E17">
        <v>6880</v>
      </c>
      <c r="F17">
        <f t="shared" si="2"/>
        <v>1.5730110119241545</v>
      </c>
      <c r="G17">
        <f t="shared" si="3"/>
        <v>0.45299162463914755</v>
      </c>
    </row>
    <row r="18" spans="1:7">
      <c r="A18">
        <v>1970</v>
      </c>
      <c r="B18">
        <v>11961</v>
      </c>
      <c r="C18">
        <v>12138</v>
      </c>
      <c r="D18">
        <v>8676</v>
      </c>
      <c r="E18">
        <v>7026</v>
      </c>
      <c r="F18">
        <f t="shared" si="2"/>
        <v>1.5347726404279709</v>
      </c>
      <c r="G18">
        <f t="shared" si="3"/>
        <v>0.4283822530837213</v>
      </c>
    </row>
    <row r="19" spans="1:7">
      <c r="A19">
        <v>1971</v>
      </c>
      <c r="B19">
        <v>11826</v>
      </c>
      <c r="C19">
        <v>12131</v>
      </c>
      <c r="D19">
        <v>8872</v>
      </c>
      <c r="E19">
        <v>7170</v>
      </c>
      <c r="F19">
        <f t="shared" si="2"/>
        <v>1.493392345094128</v>
      </c>
      <c r="G19">
        <f t="shared" si="3"/>
        <v>0.40105027378211933</v>
      </c>
    </row>
    <row r="20" spans="1:7">
      <c r="A20">
        <v>1972</v>
      </c>
      <c r="B20">
        <v>11675</v>
      </c>
      <c r="C20">
        <v>12025</v>
      </c>
      <c r="D20">
        <v>9057</v>
      </c>
      <c r="E20">
        <v>7404</v>
      </c>
      <c r="F20">
        <f t="shared" si="2"/>
        <v>1.4397667213413523</v>
      </c>
      <c r="G20">
        <f t="shared" si="3"/>
        <v>0.36448110139613749</v>
      </c>
    </row>
    <row r="21" spans="1:7">
      <c r="A21">
        <v>1973</v>
      </c>
      <c r="B21">
        <v>11518</v>
      </c>
      <c r="C21">
        <v>11954</v>
      </c>
      <c r="D21">
        <v>9199</v>
      </c>
      <c r="E21">
        <v>7636</v>
      </c>
      <c r="F21">
        <f t="shared" si="2"/>
        <v>1.3942381942381943</v>
      </c>
      <c r="G21">
        <f t="shared" si="3"/>
        <v>0.33234816878758811</v>
      </c>
    </row>
    <row r="22" spans="1:7">
      <c r="A22">
        <v>1974</v>
      </c>
      <c r="B22">
        <v>11355</v>
      </c>
      <c r="C22">
        <v>11842</v>
      </c>
      <c r="D22">
        <v>9327</v>
      </c>
      <c r="E22">
        <v>7864</v>
      </c>
      <c r="F22">
        <f t="shared" si="2"/>
        <v>1.3493688557966377</v>
      </c>
      <c r="G22">
        <f t="shared" si="3"/>
        <v>0.29963696890677671</v>
      </c>
    </row>
    <row r="23" spans="1:7">
      <c r="A23">
        <v>1975</v>
      </c>
      <c r="B23">
        <v>11175</v>
      </c>
      <c r="C23">
        <v>11778</v>
      </c>
      <c r="D23">
        <v>9399</v>
      </c>
      <c r="E23">
        <v>8132</v>
      </c>
      <c r="F23">
        <f t="shared" si="2"/>
        <v>1.3092807027551194</v>
      </c>
      <c r="G23">
        <f t="shared" si="3"/>
        <v>0.26947790454608739</v>
      </c>
    </row>
    <row r="24" spans="1:7">
      <c r="A24">
        <v>1976</v>
      </c>
      <c r="B24">
        <v>11147</v>
      </c>
      <c r="C24">
        <v>11646</v>
      </c>
      <c r="D24">
        <v>9502</v>
      </c>
      <c r="E24">
        <v>8318</v>
      </c>
      <c r="F24">
        <f t="shared" si="2"/>
        <v>1.2790684624017958</v>
      </c>
      <c r="G24">
        <f t="shared" si="3"/>
        <v>0.24613204923433746</v>
      </c>
    </row>
    <row r="25" spans="1:7">
      <c r="A25">
        <v>1977</v>
      </c>
      <c r="B25">
        <v>11190</v>
      </c>
      <c r="C25">
        <v>11495</v>
      </c>
      <c r="D25">
        <v>9588</v>
      </c>
      <c r="E25">
        <v>8491</v>
      </c>
      <c r="F25">
        <f t="shared" si="2"/>
        <v>1.2547707284694949</v>
      </c>
      <c r="G25">
        <f t="shared" si="3"/>
        <v>0.22695286941604975</v>
      </c>
    </row>
    <row r="26" spans="1:7">
      <c r="A26">
        <v>1978</v>
      </c>
      <c r="B26">
        <v>11321</v>
      </c>
      <c r="C26">
        <v>11352</v>
      </c>
      <c r="D26">
        <v>9687</v>
      </c>
      <c r="E26">
        <v>8626</v>
      </c>
      <c r="F26">
        <f t="shared" si="2"/>
        <v>1.2380822366624802</v>
      </c>
      <c r="G26">
        <f t="shared" si="3"/>
        <v>0.21356359908569397</v>
      </c>
    </row>
    <row r="27" spans="1:7">
      <c r="A27">
        <v>1979</v>
      </c>
      <c r="B27">
        <v>11522</v>
      </c>
      <c r="C27">
        <v>11212</v>
      </c>
      <c r="D27">
        <v>9866</v>
      </c>
      <c r="E27">
        <v>8745</v>
      </c>
      <c r="F27">
        <f t="shared" si="2"/>
        <v>1.2215356509591102</v>
      </c>
      <c r="G27">
        <f t="shared" si="3"/>
        <v>0.20010879750269214</v>
      </c>
    </row>
    <row r="28" spans="1:7">
      <c r="A28">
        <v>1980</v>
      </c>
      <c r="B28">
        <v>11728</v>
      </c>
      <c r="C28">
        <v>11048</v>
      </c>
      <c r="D28">
        <v>10143</v>
      </c>
      <c r="E28">
        <v>8809</v>
      </c>
      <c r="F28">
        <f t="shared" si="2"/>
        <v>1.2017728999577881</v>
      </c>
      <c r="G28">
        <f t="shared" si="3"/>
        <v>0.18379788311925213</v>
      </c>
    </row>
    <row r="29" spans="1:7">
      <c r="A29">
        <v>1981</v>
      </c>
      <c r="B29">
        <v>12028</v>
      </c>
      <c r="C29">
        <v>10985</v>
      </c>
      <c r="D29">
        <v>10359</v>
      </c>
      <c r="E29">
        <v>8898</v>
      </c>
      <c r="F29">
        <f t="shared" si="2"/>
        <v>1.1950459573142234</v>
      </c>
      <c r="G29">
        <f t="shared" si="3"/>
        <v>0.17818464264751813</v>
      </c>
    </row>
    <row r="30" spans="1:7">
      <c r="A30">
        <v>1982</v>
      </c>
      <c r="B30">
        <v>12464</v>
      </c>
      <c r="C30">
        <v>11011</v>
      </c>
      <c r="D30">
        <v>10567</v>
      </c>
      <c r="E30">
        <v>9003</v>
      </c>
      <c r="F30">
        <f t="shared" si="2"/>
        <v>1.1995401124169647</v>
      </c>
      <c r="G30">
        <f t="shared" si="3"/>
        <v>0.18193824368634168</v>
      </c>
    </row>
    <row r="31" spans="1:7">
      <c r="A31">
        <v>1983</v>
      </c>
      <c r="B31">
        <v>13150</v>
      </c>
      <c r="C31">
        <v>11201</v>
      </c>
      <c r="D31">
        <v>10655</v>
      </c>
      <c r="E31">
        <v>9127</v>
      </c>
      <c r="F31">
        <f t="shared" si="2"/>
        <v>1.2309675462541705</v>
      </c>
      <c r="G31">
        <f t="shared" si="3"/>
        <v>0.20780048312949936</v>
      </c>
    </row>
    <row r="32" spans="1:7">
      <c r="A32">
        <v>1984</v>
      </c>
      <c r="B32">
        <v>13636</v>
      </c>
      <c r="C32">
        <v>11429</v>
      </c>
      <c r="D32">
        <v>10803</v>
      </c>
      <c r="E32">
        <v>9214</v>
      </c>
      <c r="F32">
        <f t="shared" si="2"/>
        <v>1.2521856422041264</v>
      </c>
      <c r="G32">
        <f t="shared" si="3"/>
        <v>0.22489053820689775</v>
      </c>
    </row>
    <row r="33" spans="1:7">
      <c r="A33">
        <v>1985</v>
      </c>
      <c r="B33">
        <v>14087</v>
      </c>
      <c r="C33">
        <v>11606</v>
      </c>
      <c r="D33">
        <v>10906</v>
      </c>
      <c r="E33">
        <v>9343</v>
      </c>
      <c r="F33">
        <f t="shared" si="2"/>
        <v>1.2688527828534741</v>
      </c>
      <c r="G33">
        <f t="shared" si="3"/>
        <v>0.2381131716427759</v>
      </c>
    </row>
    <row r="34" spans="1:7">
      <c r="A34">
        <v>1986</v>
      </c>
      <c r="B34">
        <v>14398</v>
      </c>
      <c r="C34">
        <v>11878</v>
      </c>
      <c r="D34">
        <v>10859</v>
      </c>
      <c r="E34">
        <v>9544</v>
      </c>
      <c r="F34">
        <f t="shared" si="2"/>
        <v>1.2878498260059794</v>
      </c>
      <c r="G34">
        <f t="shared" si="3"/>
        <v>0.25297402616861508</v>
      </c>
    </row>
    <row r="35" spans="1:7">
      <c r="A35">
        <v>1987</v>
      </c>
      <c r="B35">
        <v>15608</v>
      </c>
      <c r="C35">
        <v>12294</v>
      </c>
      <c r="D35">
        <v>10783</v>
      </c>
      <c r="E35">
        <v>9735</v>
      </c>
      <c r="F35">
        <f t="shared" si="2"/>
        <v>1.3598791305195439</v>
      </c>
      <c r="G35">
        <f t="shared" si="3"/>
        <v>0.30739582118039532</v>
      </c>
    </row>
    <row r="36" spans="1:7">
      <c r="A36">
        <v>1988</v>
      </c>
      <c r="B36">
        <v>16188</v>
      </c>
      <c r="C36">
        <v>12954</v>
      </c>
      <c r="D36">
        <v>10791</v>
      </c>
      <c r="E36">
        <v>9821</v>
      </c>
      <c r="F36">
        <f t="shared" si="2"/>
        <v>1.4138366000388123</v>
      </c>
      <c r="G36">
        <f t="shared" si="3"/>
        <v>0.34630700212568488</v>
      </c>
    </row>
    <row r="37" spans="1:7">
      <c r="A37">
        <v>1989</v>
      </c>
      <c r="B37">
        <v>16960</v>
      </c>
      <c r="C37">
        <v>13421</v>
      </c>
      <c r="D37">
        <v>10707</v>
      </c>
      <c r="E37">
        <v>9962</v>
      </c>
      <c r="F37">
        <f t="shared" si="2"/>
        <v>1.4698824326285742</v>
      </c>
      <c r="G37">
        <f t="shared" si="3"/>
        <v>0.38518241978855883</v>
      </c>
    </row>
    <row r="38" spans="1:7">
      <c r="A38">
        <v>1990</v>
      </c>
      <c r="B38">
        <v>17793</v>
      </c>
      <c r="C38">
        <v>13829</v>
      </c>
      <c r="D38">
        <v>10623</v>
      </c>
      <c r="E38">
        <v>10079</v>
      </c>
      <c r="F38">
        <f t="shared" si="2"/>
        <v>1.5274852671239494</v>
      </c>
      <c r="G38">
        <f t="shared" si="3"/>
        <v>0.423622766926395</v>
      </c>
    </row>
    <row r="39" spans="1:7">
      <c r="A39">
        <v>1991</v>
      </c>
      <c r="B39">
        <v>18752</v>
      </c>
      <c r="C39">
        <v>14129</v>
      </c>
      <c r="D39">
        <v>10603</v>
      </c>
      <c r="E39">
        <v>10038</v>
      </c>
      <c r="F39">
        <f t="shared" si="2"/>
        <v>1.5929945254590379</v>
      </c>
      <c r="G39">
        <f t="shared" si="3"/>
        <v>0.46561559429867788</v>
      </c>
    </row>
    <row r="40" spans="1:7">
      <c r="A40">
        <v>1992</v>
      </c>
      <c r="B40">
        <v>18792</v>
      </c>
      <c r="C40">
        <v>15413</v>
      </c>
      <c r="D40">
        <v>10477</v>
      </c>
      <c r="E40">
        <v>9996</v>
      </c>
      <c r="F40">
        <f t="shared" si="2"/>
        <v>1.6707370683339031</v>
      </c>
      <c r="G40">
        <f t="shared" si="3"/>
        <v>0.51326488734251974</v>
      </c>
    </row>
    <row r="41" spans="1:7">
      <c r="A41">
        <v>1993</v>
      </c>
      <c r="B41">
        <v>19185</v>
      </c>
      <c r="C41">
        <v>16013</v>
      </c>
      <c r="D41">
        <v>10292</v>
      </c>
      <c r="E41">
        <v>10044</v>
      </c>
      <c r="F41">
        <f t="shared" si="2"/>
        <v>1.7308221872541305</v>
      </c>
      <c r="G41">
        <f t="shared" si="3"/>
        <v>0.54859654836092087</v>
      </c>
    </row>
    <row r="42" spans="1:7">
      <c r="A42">
        <v>1994</v>
      </c>
      <c r="B42">
        <v>19684</v>
      </c>
      <c r="C42">
        <v>16791</v>
      </c>
      <c r="D42">
        <v>10150</v>
      </c>
      <c r="E42">
        <v>10008</v>
      </c>
      <c r="F42">
        <f t="shared" si="2"/>
        <v>1.8094553031054668</v>
      </c>
      <c r="G42">
        <f t="shared" si="3"/>
        <v>0.59302586247616318</v>
      </c>
    </row>
    <row r="43" spans="1:7">
      <c r="A43">
        <v>1995</v>
      </c>
      <c r="B43">
        <v>20219</v>
      </c>
      <c r="C43">
        <v>17624</v>
      </c>
      <c r="D43">
        <v>10138</v>
      </c>
      <c r="E43">
        <v>9976</v>
      </c>
      <c r="F43">
        <f t="shared" si="2"/>
        <v>1.8814258725265984</v>
      </c>
      <c r="G43">
        <f t="shared" si="3"/>
        <v>0.63202993220273429</v>
      </c>
    </row>
    <row r="44" spans="1:7">
      <c r="A44">
        <v>1996</v>
      </c>
      <c r="B44">
        <v>20766</v>
      </c>
      <c r="C44">
        <v>18611</v>
      </c>
      <c r="D44">
        <v>10109</v>
      </c>
      <c r="E44">
        <v>9964</v>
      </c>
      <c r="F44">
        <f t="shared" si="2"/>
        <v>1.9616898321127882</v>
      </c>
      <c r="G44">
        <f t="shared" si="3"/>
        <v>0.67380626103784735</v>
      </c>
    </row>
    <row r="45" spans="1:7">
      <c r="A45">
        <v>1997</v>
      </c>
      <c r="B45">
        <v>21325</v>
      </c>
      <c r="C45">
        <v>18687</v>
      </c>
      <c r="D45">
        <v>10194</v>
      </c>
      <c r="E45">
        <v>9850</v>
      </c>
      <c r="F45">
        <f t="shared" si="2"/>
        <v>1.9962083416483736</v>
      </c>
      <c r="G45">
        <f t="shared" si="3"/>
        <v>0.69124955202545602</v>
      </c>
    </row>
    <row r="46" spans="1:7">
      <c r="A46">
        <v>1998</v>
      </c>
      <c r="B46">
        <v>21822</v>
      </c>
      <c r="C46">
        <v>19114</v>
      </c>
      <c r="D46">
        <v>10422</v>
      </c>
      <c r="E46">
        <v>9677</v>
      </c>
      <c r="F46">
        <f t="shared" si="2"/>
        <v>2.0367182446887906</v>
      </c>
      <c r="G46">
        <f t="shared" si="3"/>
        <v>0.71133980891917592</v>
      </c>
    </row>
    <row r="47" spans="1:7">
      <c r="A47">
        <v>1999</v>
      </c>
      <c r="B47">
        <v>22194</v>
      </c>
      <c r="C47">
        <v>19654</v>
      </c>
      <c r="D47">
        <v>10693</v>
      </c>
      <c r="E47">
        <v>9541</v>
      </c>
      <c r="F47">
        <f t="shared" si="2"/>
        <v>2.0682020361767322</v>
      </c>
      <c r="G47">
        <f t="shared" si="3"/>
        <v>0.72667964828461129</v>
      </c>
    </row>
    <row r="48" spans="1:7">
      <c r="A48">
        <v>2000</v>
      </c>
      <c r="B48">
        <v>22518</v>
      </c>
      <c r="C48">
        <v>20218</v>
      </c>
      <c r="D48">
        <v>10855</v>
      </c>
      <c r="E48">
        <v>9516</v>
      </c>
      <c r="F48">
        <f t="shared" si="2"/>
        <v>2.0978842472141772</v>
      </c>
      <c r="G48">
        <f t="shared" si="3"/>
        <v>0.74092933553218465</v>
      </c>
    </row>
    <row r="49" spans="1:7">
      <c r="A49">
        <v>2001</v>
      </c>
      <c r="B49">
        <v>22820</v>
      </c>
      <c r="C49">
        <v>20694</v>
      </c>
      <c r="D49">
        <v>11101</v>
      </c>
      <c r="E49">
        <v>9528</v>
      </c>
      <c r="F49">
        <f t="shared" si="2"/>
        <v>2.1093606088516168</v>
      </c>
      <c r="G49">
        <f t="shared" si="3"/>
        <v>0.74638487258513986</v>
      </c>
    </row>
    <row r="50" spans="1:7">
      <c r="A50">
        <v>2002</v>
      </c>
      <c r="B50">
        <v>22898</v>
      </c>
      <c r="C50">
        <v>21245</v>
      </c>
      <c r="D50">
        <v>11495</v>
      </c>
      <c r="E50">
        <v>9576</v>
      </c>
      <c r="F50">
        <f t="shared" si="2"/>
        <v>2.0949646433486784</v>
      </c>
      <c r="G50">
        <f t="shared" si="3"/>
        <v>0.73953667654847988</v>
      </c>
    </row>
    <row r="51" spans="1:7">
      <c r="A51">
        <v>2003</v>
      </c>
      <c r="B51">
        <v>22903</v>
      </c>
      <c r="C51">
        <v>21714</v>
      </c>
      <c r="D51">
        <v>12100</v>
      </c>
      <c r="E51">
        <v>9736</v>
      </c>
      <c r="F51">
        <f t="shared" si="2"/>
        <v>2.0432771569884594</v>
      </c>
      <c r="G51">
        <f t="shared" si="3"/>
        <v>0.71455496840051491</v>
      </c>
    </row>
    <row r="52" spans="1:7">
      <c r="A52">
        <v>2004</v>
      </c>
      <c r="B52">
        <v>22943</v>
      </c>
      <c r="C52">
        <v>22053</v>
      </c>
      <c r="D52">
        <v>12573</v>
      </c>
      <c r="E52">
        <v>9945</v>
      </c>
      <c r="F52">
        <f t="shared" si="2"/>
        <v>1.9982236433075762</v>
      </c>
      <c r="G52">
        <f t="shared" si="3"/>
        <v>0.69225860754964064</v>
      </c>
    </row>
    <row r="53" spans="1:7">
      <c r="A53">
        <v>2005</v>
      </c>
      <c r="B53">
        <v>22726</v>
      </c>
      <c r="C53">
        <v>22402</v>
      </c>
      <c r="D53">
        <v>12981</v>
      </c>
      <c r="E53">
        <v>10117</v>
      </c>
      <c r="F53">
        <f t="shared" si="2"/>
        <v>1.9537622304961468</v>
      </c>
      <c r="G53">
        <f t="shared" si="3"/>
        <v>0.66975686274477919</v>
      </c>
    </row>
    <row r="54" spans="1:7">
      <c r="A54">
        <v>2006</v>
      </c>
      <c r="B54">
        <v>22320</v>
      </c>
      <c r="C54">
        <v>22696</v>
      </c>
      <c r="D54">
        <v>13340</v>
      </c>
      <c r="E54">
        <v>10359</v>
      </c>
      <c r="F54">
        <f t="shared" si="2"/>
        <v>1.8994894299337526</v>
      </c>
      <c r="G54">
        <f t="shared" si="3"/>
        <v>0.6415851289729152</v>
      </c>
    </row>
    <row r="55" spans="1:7">
      <c r="A55">
        <v>2007</v>
      </c>
      <c r="B55">
        <v>21858</v>
      </c>
      <c r="C55">
        <v>22787</v>
      </c>
      <c r="D55">
        <v>14459</v>
      </c>
      <c r="E55">
        <v>10746</v>
      </c>
      <c r="F55">
        <f t="shared" si="2"/>
        <v>1.7712755405673477</v>
      </c>
      <c r="G55">
        <f t="shared" si="3"/>
        <v>0.57169993143458553</v>
      </c>
    </row>
    <row r="56" spans="1:7">
      <c r="A56">
        <v>2008</v>
      </c>
      <c r="B56">
        <v>21394</v>
      </c>
      <c r="C56">
        <v>22802</v>
      </c>
      <c r="D56">
        <v>15082</v>
      </c>
      <c r="E56">
        <v>11333</v>
      </c>
      <c r="F56">
        <f t="shared" si="2"/>
        <v>1.6731402612152186</v>
      </c>
      <c r="G56">
        <f t="shared" si="3"/>
        <v>0.51470225663464941</v>
      </c>
    </row>
    <row r="57" spans="1:7">
      <c r="A57">
        <v>2009</v>
      </c>
      <c r="B57">
        <v>20992</v>
      </c>
      <c r="C57">
        <v>22831</v>
      </c>
      <c r="D57">
        <v>15812</v>
      </c>
      <c r="E57">
        <v>11784</v>
      </c>
      <c r="F57">
        <f t="shared" si="2"/>
        <v>1.5880200028989708</v>
      </c>
      <c r="G57">
        <f t="shared" si="3"/>
        <v>0.46248795902959811</v>
      </c>
    </row>
    <row r="58" spans="1:7">
      <c r="A58">
        <v>2010</v>
      </c>
      <c r="B58">
        <v>20953</v>
      </c>
      <c r="C58">
        <v>22634</v>
      </c>
      <c r="D58">
        <v>16647</v>
      </c>
      <c r="E58">
        <v>12177</v>
      </c>
      <c r="F58">
        <f t="shared" si="2"/>
        <v>1.5121773522064945</v>
      </c>
      <c r="G58">
        <f t="shared" si="3"/>
        <v>0.41355056731151929</v>
      </c>
    </row>
    <row r="59" spans="1:7">
      <c r="A59">
        <v>2011</v>
      </c>
      <c r="B59">
        <v>21107</v>
      </c>
      <c r="C59">
        <v>22253</v>
      </c>
      <c r="D59">
        <v>17310</v>
      </c>
      <c r="E59">
        <v>12660</v>
      </c>
      <c r="F59">
        <f t="shared" si="2"/>
        <v>1.4467801134467801</v>
      </c>
      <c r="G59">
        <f t="shared" si="3"/>
        <v>0.36934047580281892</v>
      </c>
    </row>
    <row r="60" spans="1:7">
      <c r="A60">
        <v>2012</v>
      </c>
      <c r="B60">
        <v>21163</v>
      </c>
      <c r="C60">
        <v>21808</v>
      </c>
      <c r="D60">
        <v>17524</v>
      </c>
      <c r="E60">
        <v>13534</v>
      </c>
      <c r="F60">
        <f t="shared" si="2"/>
        <v>1.3835726704874751</v>
      </c>
      <c r="G60">
        <f t="shared" si="3"/>
        <v>0.32466904541938407</v>
      </c>
    </row>
    <row r="61" spans="1:7">
      <c r="A61">
        <v>2013</v>
      </c>
      <c r="B61">
        <v>21063</v>
      </c>
      <c r="C61">
        <v>21388</v>
      </c>
      <c r="D61">
        <v>17825</v>
      </c>
      <c r="E61">
        <v>14228</v>
      </c>
      <c r="F61">
        <f t="shared" si="2"/>
        <v>1.3244002121486289</v>
      </c>
      <c r="G61">
        <f t="shared" si="3"/>
        <v>0.28095968687565054</v>
      </c>
    </row>
    <row r="62" spans="1:7">
      <c r="A62">
        <v>2014</v>
      </c>
      <c r="B62">
        <v>20795</v>
      </c>
      <c r="C62">
        <v>21068</v>
      </c>
      <c r="D62">
        <v>18254</v>
      </c>
      <c r="E62">
        <v>14912</v>
      </c>
      <c r="F62">
        <f t="shared" si="2"/>
        <v>1.262226376409576</v>
      </c>
      <c r="G62">
        <f t="shared" si="3"/>
        <v>0.23287712712092848</v>
      </c>
    </row>
    <row r="63" spans="1:7">
      <c r="A63">
        <v>2015</v>
      </c>
      <c r="B63">
        <v>20405</v>
      </c>
      <c r="C63">
        <v>21036</v>
      </c>
      <c r="D63">
        <v>18737</v>
      </c>
      <c r="E63">
        <v>15704</v>
      </c>
      <c r="F63">
        <f t="shared" si="2"/>
        <v>1.2032461310647193</v>
      </c>
      <c r="G63">
        <f t="shared" si="3"/>
        <v>0.18502301379156516</v>
      </c>
    </row>
    <row r="64" spans="1:7">
      <c r="A64">
        <v>2016</v>
      </c>
      <c r="B64">
        <v>20047</v>
      </c>
      <c r="C64">
        <v>21198</v>
      </c>
      <c r="D64">
        <v>19227</v>
      </c>
      <c r="E64">
        <v>16334</v>
      </c>
      <c r="F64">
        <f t="shared" si="2"/>
        <v>1.159838024802452</v>
      </c>
      <c r="G64">
        <f t="shared" si="3"/>
        <v>0.14828036157757823</v>
      </c>
    </row>
    <row r="65" spans="1:7">
      <c r="A65">
        <v>2017</v>
      </c>
      <c r="B65">
        <v>19968</v>
      </c>
      <c r="C65">
        <v>21262</v>
      </c>
      <c r="D65">
        <v>19707</v>
      </c>
      <c r="E65">
        <v>16550</v>
      </c>
      <c r="F65">
        <f t="shared" si="2"/>
        <v>1.137159720881485</v>
      </c>
      <c r="G65">
        <f t="shared" si="3"/>
        <v>0.12853368061192003</v>
      </c>
    </row>
    <row r="66" spans="1:7">
      <c r="A66">
        <v>2018</v>
      </c>
      <c r="B66">
        <v>20152</v>
      </c>
      <c r="C66">
        <v>21171</v>
      </c>
      <c r="D66">
        <v>20162</v>
      </c>
      <c r="E66">
        <v>16849</v>
      </c>
      <c r="F66">
        <f t="shared" si="2"/>
        <v>1.116505903650266</v>
      </c>
      <c r="G66">
        <f t="shared" si="3"/>
        <v>0.11020407992428052</v>
      </c>
    </row>
    <row r="67" spans="1:7">
      <c r="A67">
        <v>2019</v>
      </c>
      <c r="B67">
        <v>20533</v>
      </c>
      <c r="C67">
        <v>20914</v>
      </c>
      <c r="D67">
        <v>20522</v>
      </c>
      <c r="E67">
        <v>17267</v>
      </c>
      <c r="F67">
        <f t="shared" si="2"/>
        <v>1.0968006562756358</v>
      </c>
      <c r="G67">
        <f t="shared" si="3"/>
        <v>9.2397447620671716E-2</v>
      </c>
    </row>
    <row r="68" spans="1:7">
      <c r="A68">
        <v>2020</v>
      </c>
      <c r="B68">
        <v>21021</v>
      </c>
      <c r="C68">
        <v>20536</v>
      </c>
      <c r="D68">
        <v>20870</v>
      </c>
      <c r="E68">
        <v>17739</v>
      </c>
      <c r="F68">
        <f t="shared" si="2"/>
        <v>1.0763552539563315</v>
      </c>
      <c r="G68">
        <f t="shared" si="3"/>
        <v>7.3580568917675365E-2</v>
      </c>
    </row>
    <row r="69" spans="1:7">
      <c r="A69">
        <v>2021</v>
      </c>
      <c r="B69">
        <v>21610</v>
      </c>
      <c r="C69">
        <v>20190</v>
      </c>
      <c r="D69">
        <v>21142</v>
      </c>
      <c r="E69">
        <v>18215</v>
      </c>
      <c r="F69">
        <f t="shared" si="2"/>
        <v>1.0620728205910004</v>
      </c>
      <c r="G69">
        <f t="shared" si="3"/>
        <v>6.0222489763707754E-2</v>
      </c>
    </row>
    <row r="70" spans="1:7">
      <c r="A70">
        <v>2022</v>
      </c>
      <c r="B70">
        <v>22092</v>
      </c>
      <c r="C70">
        <v>20120</v>
      </c>
      <c r="D70">
        <v>21280</v>
      </c>
      <c r="E70">
        <v>18681</v>
      </c>
      <c r="F70">
        <f t="shared" si="2"/>
        <v>1.0563299216736317</v>
      </c>
      <c r="G70">
        <f t="shared" si="3"/>
        <v>5.4800562316586608E-2</v>
      </c>
    </row>
    <row r="71" spans="1:7">
      <c r="A71">
        <v>2023</v>
      </c>
      <c r="B71">
        <v>22468</v>
      </c>
      <c r="C71">
        <v>20311</v>
      </c>
      <c r="D71">
        <v>21327</v>
      </c>
      <c r="E71">
        <v>19124</v>
      </c>
      <c r="F71">
        <f t="shared" si="2"/>
        <v>1.0575511112209834</v>
      </c>
      <c r="G71">
        <f t="shared" si="3"/>
        <v>5.5955962894197929E-2</v>
      </c>
    </row>
    <row r="72" spans="1:7">
      <c r="A72">
        <v>2024</v>
      </c>
      <c r="B72">
        <v>22694</v>
      </c>
      <c r="C72">
        <v>20697</v>
      </c>
      <c r="D72">
        <v>21381</v>
      </c>
      <c r="E72">
        <v>19476</v>
      </c>
      <c r="F72">
        <f t="shared" si="2"/>
        <v>1.0620211958783072</v>
      </c>
      <c r="G72">
        <f t="shared" si="3"/>
        <v>6.0173881074729735E-2</v>
      </c>
    </row>
    <row r="73" spans="1:7">
      <c r="A73">
        <v>2025</v>
      </c>
      <c r="B73">
        <v>22789</v>
      </c>
      <c r="C73">
        <v>21189</v>
      </c>
      <c r="D73">
        <v>21236</v>
      </c>
      <c r="E73">
        <v>19821</v>
      </c>
      <c r="F73">
        <f t="shared" si="2"/>
        <v>1.0711449935455586</v>
      </c>
      <c r="G73">
        <f t="shared" si="3"/>
        <v>6.8728163764141356E-2</v>
      </c>
    </row>
    <row r="74" spans="1:7">
      <c r="A74">
        <v>2026</v>
      </c>
      <c r="B74">
        <v>22861</v>
      </c>
      <c r="C74">
        <v>21782</v>
      </c>
      <c r="D74">
        <v>20920</v>
      </c>
      <c r="E74">
        <v>20092</v>
      </c>
      <c r="F74">
        <f t="shared" si="2"/>
        <v>1.088535062908417</v>
      </c>
      <c r="G74">
        <f t="shared" si="3"/>
        <v>8.4832813308178004E-2</v>
      </c>
    </row>
    <row r="75" spans="1:7">
      <c r="A75">
        <v>2027</v>
      </c>
      <c r="B75">
        <v>22981</v>
      </c>
      <c r="C75">
        <v>22267</v>
      </c>
      <c r="D75">
        <v>20546</v>
      </c>
      <c r="E75">
        <v>20237</v>
      </c>
      <c r="F75">
        <f t="shared" si="2"/>
        <v>1.1094818919647893</v>
      </c>
      <c r="G75">
        <f t="shared" si="3"/>
        <v>0.10389314236033401</v>
      </c>
    </row>
    <row r="76" spans="1:7">
      <c r="A76">
        <v>2028</v>
      </c>
      <c r="B76">
        <v>23182</v>
      </c>
      <c r="C76">
        <v>22647</v>
      </c>
      <c r="D76">
        <v>20194</v>
      </c>
      <c r="E76">
        <v>20296</v>
      </c>
      <c r="F76">
        <f t="shared" si="2"/>
        <v>1.1318597184489998</v>
      </c>
      <c r="G76">
        <f t="shared" si="3"/>
        <v>0.12386204847019791</v>
      </c>
    </row>
    <row r="77" spans="1:7">
      <c r="A77">
        <v>2029</v>
      </c>
      <c r="B77">
        <v>23493</v>
      </c>
      <c r="C77">
        <v>22879</v>
      </c>
      <c r="D77">
        <v>19938</v>
      </c>
      <c r="E77">
        <v>20363</v>
      </c>
      <c r="F77">
        <f t="shared" si="2"/>
        <v>1.1506414232897446</v>
      </c>
      <c r="G77">
        <f t="shared" si="3"/>
        <v>0.14031954626759563</v>
      </c>
    </row>
    <row r="78" spans="1:7">
      <c r="A78">
        <v>2030</v>
      </c>
      <c r="B78">
        <v>23879</v>
      </c>
      <c r="C78">
        <v>22981</v>
      </c>
      <c r="D78">
        <v>19948</v>
      </c>
      <c r="E78">
        <v>20242</v>
      </c>
      <c r="F78">
        <f t="shared" ref="F78:F98" si="4">(B78+C78)/(D78+E78)</f>
        <v>1.1659616820104504</v>
      </c>
      <c r="G78">
        <f t="shared" ref="G78:G98" si="5">LN(F78)</f>
        <v>0.15354622461853987</v>
      </c>
    </row>
    <row r="79" spans="1:7">
      <c r="A79">
        <v>2031</v>
      </c>
      <c r="B79">
        <v>24227</v>
      </c>
      <c r="C79">
        <v>23059</v>
      </c>
      <c r="D79">
        <v>20129</v>
      </c>
      <c r="E79">
        <v>19957</v>
      </c>
      <c r="F79">
        <f t="shared" si="4"/>
        <v>1.1796138302649304</v>
      </c>
      <c r="G79">
        <f t="shared" si="5"/>
        <v>0.16518712242817224</v>
      </c>
    </row>
    <row r="80" spans="1:7">
      <c r="A80">
        <v>2032</v>
      </c>
      <c r="B80">
        <v>24513</v>
      </c>
      <c r="C80">
        <v>23186</v>
      </c>
      <c r="D80">
        <v>20215</v>
      </c>
      <c r="E80">
        <v>19615</v>
      </c>
      <c r="F80">
        <f t="shared" si="4"/>
        <v>1.1975646497614862</v>
      </c>
      <c r="G80">
        <f t="shared" si="5"/>
        <v>0.18029003612040034</v>
      </c>
    </row>
    <row r="81" spans="1:7">
      <c r="A81">
        <v>2033</v>
      </c>
      <c r="B81">
        <v>24676</v>
      </c>
      <c r="C81">
        <v>23394</v>
      </c>
      <c r="D81">
        <v>20155</v>
      </c>
      <c r="E81">
        <v>19297</v>
      </c>
      <c r="F81">
        <f t="shared" si="4"/>
        <v>1.2184426645037008</v>
      </c>
      <c r="G81">
        <f t="shared" si="5"/>
        <v>0.19757353881412229</v>
      </c>
    </row>
    <row r="82" spans="1:7">
      <c r="A82">
        <v>2034</v>
      </c>
      <c r="B82">
        <v>24690</v>
      </c>
      <c r="C82">
        <v>23709</v>
      </c>
      <c r="D82">
        <v>19945</v>
      </c>
      <c r="E82">
        <v>19071</v>
      </c>
      <c r="F82">
        <f t="shared" si="4"/>
        <v>1.2404910805823253</v>
      </c>
      <c r="G82">
        <f t="shared" si="5"/>
        <v>0.21550733394436516</v>
      </c>
    </row>
    <row r="83" spans="1:7">
      <c r="A83">
        <v>2035</v>
      </c>
      <c r="B83">
        <v>24545</v>
      </c>
      <c r="C83">
        <v>24101</v>
      </c>
      <c r="D83">
        <v>19630</v>
      </c>
      <c r="E83">
        <v>19099</v>
      </c>
      <c r="F83">
        <f t="shared" si="4"/>
        <v>1.2560613493764363</v>
      </c>
      <c r="G83">
        <f t="shared" si="5"/>
        <v>0.22798091189805994</v>
      </c>
    </row>
    <row r="84" spans="1:7">
      <c r="A84">
        <v>2036</v>
      </c>
      <c r="B84">
        <v>24381</v>
      </c>
      <c r="C84">
        <v>24455</v>
      </c>
      <c r="D84">
        <v>19342</v>
      </c>
      <c r="E84">
        <v>19286</v>
      </c>
      <c r="F84">
        <f t="shared" si="4"/>
        <v>1.2642642642642643</v>
      </c>
      <c r="G84">
        <f t="shared" si="5"/>
        <v>0.23449034370193761</v>
      </c>
    </row>
    <row r="85" spans="1:7">
      <c r="A85">
        <v>2037</v>
      </c>
      <c r="B85">
        <v>24220</v>
      </c>
      <c r="C85">
        <v>24746</v>
      </c>
      <c r="D85">
        <v>19308</v>
      </c>
      <c r="E85">
        <v>19380</v>
      </c>
      <c r="F85">
        <f t="shared" si="4"/>
        <v>1.2656637717121588</v>
      </c>
      <c r="G85">
        <f t="shared" si="5"/>
        <v>0.23559670528277865</v>
      </c>
    </row>
    <row r="86" spans="1:7">
      <c r="A86">
        <v>2038</v>
      </c>
      <c r="B86">
        <v>24107</v>
      </c>
      <c r="C86">
        <v>24915</v>
      </c>
      <c r="D86">
        <v>19511</v>
      </c>
      <c r="E86">
        <v>19333</v>
      </c>
      <c r="F86">
        <f t="shared" si="4"/>
        <v>1.2620224487694367</v>
      </c>
      <c r="G86">
        <f t="shared" si="5"/>
        <v>0.23271555220917745</v>
      </c>
    </row>
    <row r="87" spans="1:7">
      <c r="A87">
        <v>2039</v>
      </c>
      <c r="B87">
        <v>24099</v>
      </c>
      <c r="C87">
        <v>24937</v>
      </c>
      <c r="D87">
        <v>19895</v>
      </c>
      <c r="E87">
        <v>19143</v>
      </c>
      <c r="F87">
        <f t="shared" si="4"/>
        <v>1.2561094318356474</v>
      </c>
      <c r="G87">
        <f t="shared" si="5"/>
        <v>0.22801919150832892</v>
      </c>
    </row>
    <row r="88" spans="1:7">
      <c r="A88">
        <v>2040</v>
      </c>
      <c r="B88">
        <v>24158</v>
      </c>
      <c r="C88">
        <v>24800</v>
      </c>
      <c r="D88">
        <v>20378</v>
      </c>
      <c r="E88">
        <v>18859</v>
      </c>
      <c r="F88">
        <f t="shared" si="4"/>
        <v>1.2477508474144303</v>
      </c>
      <c r="G88">
        <f t="shared" si="5"/>
        <v>0.22134260852137244</v>
      </c>
    </row>
    <row r="89" spans="1:7">
      <c r="A89">
        <v>2041</v>
      </c>
      <c r="B89">
        <v>24395</v>
      </c>
      <c r="C89">
        <v>24643</v>
      </c>
      <c r="D89">
        <v>20952</v>
      </c>
      <c r="E89">
        <v>18601</v>
      </c>
      <c r="F89">
        <f t="shared" si="4"/>
        <v>1.2398048188506561</v>
      </c>
      <c r="G89">
        <f t="shared" si="5"/>
        <v>0.21495396307491504</v>
      </c>
    </row>
    <row r="90" spans="1:7">
      <c r="A90">
        <v>2042</v>
      </c>
      <c r="B90">
        <v>24686</v>
      </c>
      <c r="C90">
        <v>24491</v>
      </c>
      <c r="D90">
        <v>21424</v>
      </c>
      <c r="E90">
        <v>18583</v>
      </c>
      <c r="F90">
        <f t="shared" si="4"/>
        <v>1.2292098882695528</v>
      </c>
      <c r="G90">
        <f t="shared" si="5"/>
        <v>0.20637159571755412</v>
      </c>
    </row>
    <row r="91" spans="1:7">
      <c r="A91">
        <v>2043</v>
      </c>
      <c r="B91">
        <v>25008</v>
      </c>
      <c r="C91">
        <v>24385</v>
      </c>
      <c r="D91">
        <v>21798</v>
      </c>
      <c r="E91">
        <v>18790</v>
      </c>
      <c r="F91">
        <f t="shared" si="4"/>
        <v>1.2169360402089286</v>
      </c>
      <c r="G91">
        <f t="shared" si="5"/>
        <v>0.19633625733173113</v>
      </c>
    </row>
    <row r="92" spans="1:7">
      <c r="A92">
        <v>2044</v>
      </c>
      <c r="B92">
        <v>25337</v>
      </c>
      <c r="C92">
        <v>24385</v>
      </c>
      <c r="D92">
        <v>22038</v>
      </c>
      <c r="E92">
        <v>19167</v>
      </c>
      <c r="F92">
        <f t="shared" si="4"/>
        <v>1.2066982162358937</v>
      </c>
      <c r="G92">
        <f t="shared" si="5"/>
        <v>0.18788788287961353</v>
      </c>
    </row>
    <row r="93" spans="1:7">
      <c r="A93">
        <v>2045</v>
      </c>
      <c r="B93">
        <v>25656</v>
      </c>
      <c r="C93">
        <v>24452</v>
      </c>
      <c r="D93">
        <v>22158</v>
      </c>
      <c r="E93">
        <v>19641</v>
      </c>
      <c r="F93">
        <f t="shared" si="4"/>
        <v>1.1987846599200938</v>
      </c>
      <c r="G93">
        <f t="shared" si="5"/>
        <v>0.18130826018238108</v>
      </c>
    </row>
    <row r="94" spans="1:7">
      <c r="A94">
        <v>2046</v>
      </c>
      <c r="B94">
        <v>25857</v>
      </c>
      <c r="C94">
        <v>24693</v>
      </c>
      <c r="D94">
        <v>22258</v>
      </c>
      <c r="E94">
        <v>20200</v>
      </c>
      <c r="F94">
        <f t="shared" si="4"/>
        <v>1.1905883461302935</v>
      </c>
      <c r="G94">
        <f t="shared" si="5"/>
        <v>0.17444759345667035</v>
      </c>
    </row>
    <row r="95" spans="1:7">
      <c r="A95">
        <v>2047</v>
      </c>
      <c r="B95">
        <v>26090</v>
      </c>
      <c r="C95">
        <v>24991</v>
      </c>
      <c r="D95">
        <v>22402</v>
      </c>
      <c r="E95">
        <v>20661</v>
      </c>
      <c r="F95">
        <f t="shared" si="4"/>
        <v>1.1861923228757867</v>
      </c>
      <c r="G95">
        <f t="shared" si="5"/>
        <v>0.17074844836966779</v>
      </c>
    </row>
    <row r="96" spans="1:7">
      <c r="A96">
        <v>2048</v>
      </c>
      <c r="B96">
        <v>26333</v>
      </c>
      <c r="C96">
        <v>25318</v>
      </c>
      <c r="D96">
        <v>22623</v>
      </c>
      <c r="E96">
        <v>21029</v>
      </c>
      <c r="F96">
        <f t="shared" si="4"/>
        <v>1.1832447539631632</v>
      </c>
      <c r="G96">
        <f t="shared" si="5"/>
        <v>0.16826045621160152</v>
      </c>
    </row>
    <row r="97" spans="1:7">
      <c r="A97">
        <v>2049</v>
      </c>
      <c r="B97">
        <v>26572</v>
      </c>
      <c r="C97">
        <v>25653</v>
      </c>
      <c r="D97">
        <v>22944</v>
      </c>
      <c r="E97">
        <v>21268</v>
      </c>
      <c r="F97">
        <f t="shared" si="4"/>
        <v>1.1812403872251878</v>
      </c>
      <c r="G97">
        <f t="shared" si="5"/>
        <v>0.16656506199392054</v>
      </c>
    </row>
    <row r="98" spans="1:7">
      <c r="A98">
        <v>2050</v>
      </c>
      <c r="B98">
        <v>26824</v>
      </c>
      <c r="C98">
        <v>25976</v>
      </c>
      <c r="D98">
        <v>23335</v>
      </c>
      <c r="E98">
        <v>21396</v>
      </c>
      <c r="F98">
        <f t="shared" si="4"/>
        <v>1.1803894390914578</v>
      </c>
      <c r="G98">
        <f t="shared" si="5"/>
        <v>0.16584441715697418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8"/>
  <sheetViews>
    <sheetView workbookViewId="0">
      <selection activeCell="F11" sqref="F11"/>
    </sheetView>
  </sheetViews>
  <sheetFormatPr defaultRowHeight="15"/>
  <cols>
    <col min="3" max="3" width="11.85546875" style="1" bestFit="1" customWidth="1"/>
    <col min="4" max="4" width="16.5703125" bestFit="1" customWidth="1"/>
    <col min="5" max="5" width="12.85546875" bestFit="1" customWidth="1"/>
    <col min="6" max="6" width="11.85546875" bestFit="1" customWidth="1"/>
  </cols>
  <sheetData>
    <row r="1" spans="1:5">
      <c r="A1" t="s">
        <v>2</v>
      </c>
      <c r="B1" t="s">
        <v>5</v>
      </c>
      <c r="C1" s="1" t="s">
        <v>11</v>
      </c>
      <c r="D1" t="s">
        <v>6</v>
      </c>
      <c r="E1" t="s">
        <v>7</v>
      </c>
    </row>
    <row r="2" spans="1:5">
      <c r="A2">
        <v>1954</v>
      </c>
      <c r="B2">
        <v>12.94</v>
      </c>
      <c r="C2" s="1">
        <f>LN(B2)</f>
        <v>2.5603232890727545</v>
      </c>
      <c r="D2">
        <v>2.78</v>
      </c>
      <c r="E2">
        <v>0.1034804</v>
      </c>
    </row>
    <row r="3" spans="1:5">
      <c r="A3">
        <v>1955</v>
      </c>
      <c r="B3">
        <v>12.71</v>
      </c>
      <c r="C3" s="1">
        <f t="shared" ref="C3:C58" si="0">LN(B3)</f>
        <v>2.5423890852013629</v>
      </c>
      <c r="D3">
        <v>3.58</v>
      </c>
      <c r="E3">
        <v>0.133602</v>
      </c>
    </row>
    <row r="4" spans="1:5">
      <c r="A4">
        <v>1956</v>
      </c>
      <c r="B4">
        <v>13.57</v>
      </c>
      <c r="C4" s="1">
        <f t="shared" si="0"/>
        <v>2.6078614738467776</v>
      </c>
      <c r="D4">
        <v>3.44</v>
      </c>
      <c r="E4">
        <v>0.1265125</v>
      </c>
    </row>
    <row r="5" spans="1:5">
      <c r="A5">
        <v>1957</v>
      </c>
      <c r="B5">
        <v>11.78</v>
      </c>
      <c r="C5" s="1">
        <f t="shared" si="0"/>
        <v>2.4664031782234406</v>
      </c>
      <c r="D5">
        <v>3.39</v>
      </c>
      <c r="E5">
        <v>0.12058480000000001</v>
      </c>
    </row>
    <row r="6" spans="1:5">
      <c r="A6">
        <v>1958</v>
      </c>
      <c r="B6">
        <v>19.100000000000001</v>
      </c>
      <c r="C6" s="1">
        <f t="shared" si="0"/>
        <v>2.9496883350525844</v>
      </c>
      <c r="D6">
        <v>2.89</v>
      </c>
      <c r="E6">
        <v>0.1000658</v>
      </c>
    </row>
    <row r="7" spans="1:5">
      <c r="A7">
        <v>1959</v>
      </c>
      <c r="B7">
        <v>17.63</v>
      </c>
      <c r="C7" s="1">
        <f t="shared" si="0"/>
        <v>2.869601996409779</v>
      </c>
      <c r="D7">
        <v>3.4</v>
      </c>
      <c r="E7">
        <v>0.11663809999999999</v>
      </c>
    </row>
    <row r="8" spans="1:5">
      <c r="A8">
        <v>1960</v>
      </c>
      <c r="B8">
        <v>18.71</v>
      </c>
      <c r="C8" s="1">
        <f t="shared" si="0"/>
        <v>2.9290581402859983</v>
      </c>
      <c r="D8">
        <v>3.11</v>
      </c>
      <c r="E8">
        <v>0.1051208</v>
      </c>
    </row>
    <row r="9" spans="1:5">
      <c r="A9">
        <v>1961</v>
      </c>
      <c r="B9">
        <v>21.25</v>
      </c>
      <c r="C9" s="1">
        <f t="shared" si="0"/>
        <v>3.0563568953704259</v>
      </c>
      <c r="D9">
        <v>3.37</v>
      </c>
      <c r="E9">
        <v>0.1127015</v>
      </c>
    </row>
    <row r="10" spans="1:5">
      <c r="A10">
        <v>1962</v>
      </c>
      <c r="B10">
        <v>17.2</v>
      </c>
      <c r="C10" s="1">
        <f t="shared" si="0"/>
        <v>2.8449093838194073</v>
      </c>
      <c r="D10">
        <v>3.67</v>
      </c>
      <c r="E10">
        <v>0.1213103</v>
      </c>
    </row>
    <row r="11" spans="1:5">
      <c r="A11">
        <v>1963</v>
      </c>
      <c r="B11">
        <v>18.16</v>
      </c>
      <c r="C11" s="1">
        <f t="shared" si="0"/>
        <v>2.8992213731731473</v>
      </c>
      <c r="D11">
        <v>4.13</v>
      </c>
      <c r="E11">
        <v>0.13482189999999999</v>
      </c>
    </row>
    <row r="12" spans="1:5">
      <c r="A12">
        <v>1964</v>
      </c>
      <c r="B12">
        <v>17.8</v>
      </c>
      <c r="C12" s="1">
        <f t="shared" si="0"/>
        <v>2.8791984572980396</v>
      </c>
      <c r="D12">
        <v>4.76</v>
      </c>
      <c r="E12">
        <v>0.15336040000000001</v>
      </c>
    </row>
    <row r="13" spans="1:5">
      <c r="A13">
        <v>1965</v>
      </c>
      <c r="B13">
        <v>17.45</v>
      </c>
      <c r="C13" s="1">
        <f t="shared" si="0"/>
        <v>2.8593396486484361</v>
      </c>
      <c r="D13">
        <v>5.3</v>
      </c>
      <c r="E13">
        <v>0.16810449999999999</v>
      </c>
    </row>
    <row r="14" spans="1:5">
      <c r="A14">
        <v>1966</v>
      </c>
      <c r="B14">
        <v>14.84</v>
      </c>
      <c r="C14" s="1">
        <f t="shared" si="0"/>
        <v>2.6973262377392344</v>
      </c>
      <c r="D14">
        <v>5.41</v>
      </c>
      <c r="E14">
        <v>0.16661020000000001</v>
      </c>
    </row>
    <row r="15" spans="1:5">
      <c r="A15">
        <v>1967</v>
      </c>
      <c r="B15">
        <v>17.670000000000002</v>
      </c>
      <c r="C15" s="1">
        <f t="shared" si="0"/>
        <v>2.8718682863316052</v>
      </c>
      <c r="D15">
        <v>5.46</v>
      </c>
      <c r="E15">
        <v>0.1635955</v>
      </c>
    </row>
    <row r="16" spans="1:5">
      <c r="A16">
        <v>1968</v>
      </c>
      <c r="B16">
        <v>18.14</v>
      </c>
      <c r="C16" s="1">
        <f t="shared" si="0"/>
        <v>2.8981194446869907</v>
      </c>
      <c r="D16">
        <v>5.73</v>
      </c>
      <c r="E16">
        <v>0.16469300000000001</v>
      </c>
    </row>
    <row r="17" spans="1:5">
      <c r="A17">
        <v>1969</v>
      </c>
      <c r="B17">
        <v>15.08</v>
      </c>
      <c r="C17" s="1">
        <f t="shared" si="0"/>
        <v>2.7133693625798099</v>
      </c>
      <c r="D17">
        <v>6.1</v>
      </c>
      <c r="E17">
        <v>0.16628960000000001</v>
      </c>
    </row>
    <row r="18" spans="1:5">
      <c r="A18">
        <v>1970</v>
      </c>
      <c r="B18">
        <v>16.71</v>
      </c>
      <c r="C18" s="1">
        <f t="shared" si="0"/>
        <v>2.8160073426073025</v>
      </c>
      <c r="D18">
        <v>5.51</v>
      </c>
      <c r="E18">
        <v>0.14185680000000001</v>
      </c>
    </row>
    <row r="19" spans="1:5">
      <c r="A19">
        <v>1971</v>
      </c>
      <c r="B19">
        <v>18.309999999999999</v>
      </c>
      <c r="C19" s="1">
        <f t="shared" si="0"/>
        <v>2.9074473586864191</v>
      </c>
      <c r="D19">
        <v>5.58</v>
      </c>
      <c r="E19">
        <v>0.1378356</v>
      </c>
    </row>
    <row r="20" spans="1:5">
      <c r="A20">
        <v>1972</v>
      </c>
      <c r="B20">
        <v>19.11</v>
      </c>
      <c r="C20" s="1">
        <f t="shared" si="0"/>
        <v>2.9502117582521818</v>
      </c>
      <c r="D20">
        <v>6.18</v>
      </c>
      <c r="E20">
        <v>0.14781859999999999</v>
      </c>
    </row>
    <row r="21" spans="1:5">
      <c r="A21">
        <v>1973</v>
      </c>
      <c r="B21">
        <v>12.25</v>
      </c>
      <c r="C21" s="1">
        <f t="shared" si="0"/>
        <v>2.5055259369907361</v>
      </c>
      <c r="D21">
        <v>7.96</v>
      </c>
      <c r="E21">
        <v>0.17917839999999999</v>
      </c>
    </row>
    <row r="22" spans="1:5">
      <c r="A22">
        <v>1974</v>
      </c>
      <c r="B22">
        <v>7.33</v>
      </c>
      <c r="C22" s="1">
        <f t="shared" si="0"/>
        <v>1.9919755158985601</v>
      </c>
      <c r="D22">
        <v>9.35</v>
      </c>
      <c r="E22">
        <v>0.1895898</v>
      </c>
    </row>
    <row r="23" spans="1:5">
      <c r="A23">
        <v>1975</v>
      </c>
      <c r="B23">
        <v>11.7</v>
      </c>
      <c r="C23" s="1">
        <f t="shared" si="0"/>
        <v>2.4595888418037104</v>
      </c>
      <c r="D23">
        <v>7.71</v>
      </c>
      <c r="E23">
        <v>0.14324200000000001</v>
      </c>
    </row>
    <row r="24" spans="1:5">
      <c r="A24">
        <v>1976</v>
      </c>
      <c r="B24">
        <v>11.02</v>
      </c>
      <c r="C24" s="1">
        <f t="shared" si="0"/>
        <v>2.3997118037247684</v>
      </c>
      <c r="D24">
        <v>9.75</v>
      </c>
      <c r="E24">
        <v>0.17125389999999999</v>
      </c>
    </row>
    <row r="25" spans="1:5">
      <c r="A25">
        <v>1977</v>
      </c>
      <c r="B25">
        <v>8.75</v>
      </c>
      <c r="C25" s="1">
        <f t="shared" si="0"/>
        <v>2.1690537003695232</v>
      </c>
      <c r="D25">
        <v>10.87</v>
      </c>
      <c r="E25">
        <v>0.1793226</v>
      </c>
    </row>
    <row r="26" spans="1:5">
      <c r="A26">
        <v>1978</v>
      </c>
      <c r="B26">
        <v>8.26</v>
      </c>
      <c r="C26" s="1">
        <f t="shared" si="0"/>
        <v>2.1114245875328868</v>
      </c>
      <c r="D26">
        <v>11.64</v>
      </c>
      <c r="E26">
        <v>0.17841270000000001</v>
      </c>
    </row>
    <row r="27" spans="1:5">
      <c r="A27">
        <v>1979</v>
      </c>
      <c r="B27">
        <v>7.42</v>
      </c>
      <c r="C27" s="1">
        <f t="shared" si="0"/>
        <v>2.004179057179289</v>
      </c>
      <c r="D27">
        <v>14.55</v>
      </c>
      <c r="E27">
        <v>0.20046020000000001</v>
      </c>
    </row>
    <row r="28" spans="1:5">
      <c r="A28">
        <v>1980</v>
      </c>
      <c r="B28">
        <v>9.06</v>
      </c>
      <c r="C28" s="1">
        <f t="shared" si="0"/>
        <v>2.2038691200548879</v>
      </c>
      <c r="D28">
        <v>14.98</v>
      </c>
      <c r="E28">
        <v>0.18183360000000001</v>
      </c>
    </row>
    <row r="29" spans="1:5">
      <c r="A29">
        <v>1981</v>
      </c>
      <c r="B29">
        <v>8.07</v>
      </c>
      <c r="C29" s="1">
        <f t="shared" si="0"/>
        <v>2.0881534822818573</v>
      </c>
      <c r="D29">
        <v>15.19</v>
      </c>
      <c r="E29">
        <v>0.1670461</v>
      </c>
    </row>
    <row r="30" spans="1:5">
      <c r="A30">
        <v>1982</v>
      </c>
      <c r="B30">
        <v>10.17</v>
      </c>
      <c r="C30" s="1">
        <f t="shared" si="0"/>
        <v>2.3194422100604686</v>
      </c>
      <c r="D30">
        <v>13.83</v>
      </c>
      <c r="E30">
        <v>0.14326710000000001</v>
      </c>
    </row>
    <row r="31" spans="1:5">
      <c r="A31">
        <v>1983</v>
      </c>
      <c r="B31">
        <v>12.41</v>
      </c>
      <c r="C31" s="1">
        <f t="shared" si="0"/>
        <v>2.5185025992165158</v>
      </c>
      <c r="D31">
        <v>13.29</v>
      </c>
      <c r="E31">
        <v>0.13345650000000001</v>
      </c>
    </row>
    <row r="32" spans="1:5">
      <c r="A32">
        <v>1984</v>
      </c>
      <c r="B32">
        <v>9.93</v>
      </c>
      <c r="C32" s="1">
        <f t="shared" si="0"/>
        <v>2.2955604780570811</v>
      </c>
      <c r="D32">
        <v>16.84</v>
      </c>
      <c r="E32">
        <v>0.16202749999999999</v>
      </c>
    </row>
    <row r="33" spans="1:5">
      <c r="A33">
        <v>1985</v>
      </c>
      <c r="B33">
        <v>13.47</v>
      </c>
      <c r="C33" s="1">
        <f t="shared" si="0"/>
        <v>2.6004649904222727</v>
      </c>
      <c r="D33">
        <v>15.69</v>
      </c>
      <c r="E33">
        <v>0.1458178</v>
      </c>
    </row>
    <row r="34" spans="1:5">
      <c r="A34">
        <v>1986</v>
      </c>
      <c r="B34">
        <v>16.329699999999999</v>
      </c>
      <c r="C34" s="1">
        <f t="shared" si="0"/>
        <v>2.7929855357174809</v>
      </c>
      <c r="D34">
        <v>14.83</v>
      </c>
      <c r="E34">
        <v>0.1351967</v>
      </c>
    </row>
    <row r="35" spans="1:5">
      <c r="A35">
        <v>1987</v>
      </c>
      <c r="B35">
        <v>15.64</v>
      </c>
      <c r="C35" s="1">
        <f t="shared" si="0"/>
        <v>2.7498317351171653</v>
      </c>
      <c r="D35">
        <v>15.8</v>
      </c>
      <c r="E35">
        <v>0.13906370000000001</v>
      </c>
    </row>
    <row r="36" spans="1:5">
      <c r="A36">
        <v>1988</v>
      </c>
      <c r="B36">
        <v>12.19</v>
      </c>
      <c r="C36" s="1">
        <f t="shared" si="0"/>
        <v>2.5006159434931803</v>
      </c>
      <c r="D36">
        <v>22.78</v>
      </c>
      <c r="E36">
        <v>0.192602</v>
      </c>
    </row>
    <row r="37" spans="1:5">
      <c r="A37">
        <v>1989</v>
      </c>
      <c r="B37">
        <v>14.71</v>
      </c>
      <c r="C37" s="1">
        <f t="shared" si="0"/>
        <v>2.6885275346133461</v>
      </c>
      <c r="D37">
        <v>24.02</v>
      </c>
      <c r="E37">
        <v>0.19380030000000001</v>
      </c>
    </row>
    <row r="38" spans="1:5">
      <c r="A38">
        <v>1990</v>
      </c>
      <c r="B38">
        <v>15.279400000000001</v>
      </c>
      <c r="C38" s="1">
        <f t="shared" si="0"/>
        <v>2.7265055159516982</v>
      </c>
      <c r="D38">
        <v>21.61</v>
      </c>
      <c r="E38">
        <v>0.1653936</v>
      </c>
    </row>
    <row r="39" spans="1:5">
      <c r="A39">
        <v>1991</v>
      </c>
      <c r="B39">
        <v>22.8935</v>
      </c>
      <c r="C39" s="1">
        <f t="shared" si="0"/>
        <v>3.1308530274744437</v>
      </c>
      <c r="D39">
        <v>18.22</v>
      </c>
      <c r="E39">
        <v>0.13380629999999999</v>
      </c>
    </row>
    <row r="40" spans="1:5">
      <c r="A40">
        <v>1992</v>
      </c>
      <c r="B40">
        <v>24.31</v>
      </c>
      <c r="C40" s="1">
        <f t="shared" si="0"/>
        <v>3.1908877883280318</v>
      </c>
      <c r="D40">
        <v>17.920000000000002</v>
      </c>
      <c r="E40">
        <v>0.127719</v>
      </c>
    </row>
    <row r="41" spans="1:5">
      <c r="A41">
        <v>1993</v>
      </c>
      <c r="B41">
        <v>22.947900000000001</v>
      </c>
      <c r="C41" s="1">
        <f t="shared" si="0"/>
        <v>3.1332264290519007</v>
      </c>
      <c r="D41">
        <v>20.329999999999998</v>
      </c>
      <c r="E41">
        <v>0.14071639999999999</v>
      </c>
    </row>
    <row r="42" spans="1:5">
      <c r="A42">
        <v>1994</v>
      </c>
      <c r="B42">
        <v>16.98</v>
      </c>
      <c r="C42" s="1">
        <f t="shared" si="0"/>
        <v>2.8320361808832013</v>
      </c>
      <c r="D42">
        <v>27.05</v>
      </c>
      <c r="E42">
        <v>0.18249280000000001</v>
      </c>
    </row>
    <row r="43" spans="1:5">
      <c r="A43">
        <v>1995</v>
      </c>
      <c r="B43">
        <v>17.407900000000001</v>
      </c>
      <c r="C43" s="1">
        <f t="shared" si="0"/>
        <v>2.8569241261717386</v>
      </c>
      <c r="D43">
        <v>35.380000000000003</v>
      </c>
      <c r="E43">
        <v>0.2321781</v>
      </c>
    </row>
    <row r="44" spans="1:5">
      <c r="A44">
        <v>1996</v>
      </c>
      <c r="B44">
        <v>20.771599999999999</v>
      </c>
      <c r="C44" s="1">
        <f t="shared" si="0"/>
        <v>3.0335866691049596</v>
      </c>
      <c r="D44">
        <v>35.659999999999997</v>
      </c>
      <c r="E44">
        <v>0.2273394</v>
      </c>
    </row>
    <row r="45" spans="1:5">
      <c r="A45">
        <v>1997</v>
      </c>
      <c r="B45">
        <v>24.534500000000001</v>
      </c>
      <c r="C45" s="1">
        <f t="shared" si="0"/>
        <v>3.200080290283875</v>
      </c>
      <c r="D45">
        <v>39.549999999999997</v>
      </c>
      <c r="E45">
        <v>0.24637909999999999</v>
      </c>
    </row>
    <row r="46" spans="1:5">
      <c r="A46">
        <v>1998</v>
      </c>
      <c r="B46">
        <v>28.380199999999999</v>
      </c>
      <c r="C46" s="1">
        <f t="shared" si="0"/>
        <v>3.3456917189234145</v>
      </c>
      <c r="D46">
        <v>43.31</v>
      </c>
      <c r="E46">
        <v>0.2656925</v>
      </c>
    </row>
    <row r="47" spans="1:5">
      <c r="A47">
        <v>1999</v>
      </c>
      <c r="B47">
        <v>29.499600000000001</v>
      </c>
      <c r="C47" s="1">
        <f t="shared" si="0"/>
        <v>3.384376703931812</v>
      </c>
      <c r="D47">
        <v>49.81</v>
      </c>
      <c r="E47">
        <v>0.2990101</v>
      </c>
    </row>
    <row r="48" spans="1:5">
      <c r="A48">
        <v>2000</v>
      </c>
      <c r="B48">
        <v>24.275400000000001</v>
      </c>
      <c r="C48" s="1">
        <f t="shared" si="0"/>
        <v>3.1894634918995086</v>
      </c>
      <c r="D48">
        <v>54.39</v>
      </c>
      <c r="E48">
        <v>0.31586829999999999</v>
      </c>
    </row>
    <row r="49" spans="1:5">
      <c r="A49">
        <v>2001</v>
      </c>
      <c r="B49">
        <v>26.020900000000001</v>
      </c>
      <c r="C49" s="1">
        <f t="shared" si="0"/>
        <v>3.2589000612640446</v>
      </c>
      <c r="D49">
        <v>44.12</v>
      </c>
      <c r="E49">
        <v>0.24920639999999999</v>
      </c>
    </row>
    <row r="50" spans="1:5">
      <c r="A50">
        <v>2002</v>
      </c>
      <c r="B50">
        <v>18.490300000000001</v>
      </c>
      <c r="C50" s="1">
        <f t="shared" si="0"/>
        <v>2.9172462702538891</v>
      </c>
      <c r="D50">
        <v>47.58</v>
      </c>
      <c r="E50">
        <v>0.26452880000000001</v>
      </c>
    </row>
    <row r="51" spans="1:5">
      <c r="A51">
        <v>2003</v>
      </c>
      <c r="B51">
        <v>20.366499999999998</v>
      </c>
      <c r="C51" s="1">
        <f t="shared" si="0"/>
        <v>3.0138913941699008</v>
      </c>
      <c r="D51">
        <v>54.6</v>
      </c>
      <c r="E51">
        <v>0.29673909999999998</v>
      </c>
    </row>
    <row r="52" spans="1:5">
      <c r="A52">
        <v>2004</v>
      </c>
      <c r="B52">
        <v>18.506900000000002</v>
      </c>
      <c r="C52" s="1">
        <f t="shared" si="0"/>
        <v>2.9181436355201229</v>
      </c>
      <c r="D52">
        <v>65.48</v>
      </c>
      <c r="E52">
        <v>0.34662369999999998</v>
      </c>
    </row>
    <row r="53" spans="1:5">
      <c r="A53">
        <v>2005</v>
      </c>
      <c r="B53">
        <v>17.245100000000001</v>
      </c>
      <c r="C53" s="1">
        <f t="shared" si="0"/>
        <v>2.8475280451542471</v>
      </c>
      <c r="D53">
        <v>72.39</v>
      </c>
      <c r="E53">
        <v>0.37072319999999997</v>
      </c>
    </row>
    <row r="54" spans="1:5">
      <c r="A54">
        <v>2006</v>
      </c>
      <c r="B54">
        <v>16.897200000000002</v>
      </c>
      <c r="C54" s="1">
        <f t="shared" si="0"/>
        <v>2.8271479277291292</v>
      </c>
      <c r="D54">
        <v>83.94</v>
      </c>
      <c r="E54">
        <v>0.41645579999999999</v>
      </c>
    </row>
    <row r="55" spans="1:5">
      <c r="A55">
        <v>2007</v>
      </c>
      <c r="B55">
        <v>17.258400000000002</v>
      </c>
      <c r="C55" s="1">
        <f t="shared" si="0"/>
        <v>2.8482989814742572</v>
      </c>
      <c r="D55">
        <v>85.08</v>
      </c>
      <c r="E55">
        <v>0.4103464</v>
      </c>
    </row>
    <row r="56" spans="1:5">
      <c r="A56">
        <v>2008</v>
      </c>
      <c r="B56">
        <v>14.876300000000001</v>
      </c>
      <c r="C56" s="1">
        <f t="shared" si="0"/>
        <v>2.6997693425709599</v>
      </c>
      <c r="D56">
        <v>60.72</v>
      </c>
      <c r="E56">
        <v>0.28208929999999999</v>
      </c>
    </row>
    <row r="57" spans="1:5">
      <c r="A57">
        <v>2009</v>
      </c>
      <c r="B57">
        <v>17.883400000000002</v>
      </c>
      <c r="C57" s="1">
        <f t="shared" si="0"/>
        <v>2.8838729082674464</v>
      </c>
      <c r="D57">
        <v>62.35</v>
      </c>
      <c r="E57">
        <v>0.29061090000000001</v>
      </c>
    </row>
    <row r="58" spans="1:5">
      <c r="A58">
        <v>2010</v>
      </c>
      <c r="B58">
        <v>14.8352</v>
      </c>
      <c r="C58" s="1">
        <f t="shared" si="0"/>
        <v>2.6970027352831862</v>
      </c>
      <c r="D58">
        <v>84.77</v>
      </c>
      <c r="E58">
        <v>0.38871230000000001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8"/>
  <sheetViews>
    <sheetView workbookViewId="0">
      <selection activeCell="B30" sqref="B30:B32"/>
    </sheetView>
  </sheetViews>
  <sheetFormatPr defaultRowHeight="15"/>
  <cols>
    <col min="2" max="2" width="11" bestFit="1" customWidth="1"/>
  </cols>
  <sheetData>
    <row r="1" spans="1:2">
      <c r="A1" t="s">
        <v>2</v>
      </c>
      <c r="B1" t="s">
        <v>10</v>
      </c>
    </row>
    <row r="2" spans="1:2">
      <c r="A2">
        <v>1954</v>
      </c>
      <c r="B2">
        <v>26.864999999999998</v>
      </c>
    </row>
    <row r="3" spans="1:2">
      <c r="A3">
        <v>1955</v>
      </c>
      <c r="B3">
        <v>26.795999999999999</v>
      </c>
    </row>
    <row r="4" spans="1:2">
      <c r="A4">
        <v>1956</v>
      </c>
      <c r="B4">
        <v>27.190999999999999</v>
      </c>
    </row>
    <row r="5" spans="1:2">
      <c r="A5">
        <v>1957</v>
      </c>
      <c r="B5">
        <v>28.113</v>
      </c>
    </row>
    <row r="6" spans="1:2">
      <c r="A6">
        <v>1958</v>
      </c>
      <c r="B6">
        <v>28.881</v>
      </c>
    </row>
    <row r="7" spans="1:2">
      <c r="A7">
        <v>1959</v>
      </c>
      <c r="B7">
        <v>29.15</v>
      </c>
    </row>
    <row r="8" spans="1:2">
      <c r="A8">
        <v>1960</v>
      </c>
      <c r="B8">
        <v>29.585000000000001</v>
      </c>
    </row>
    <row r="9" spans="1:2">
      <c r="A9">
        <v>1961</v>
      </c>
      <c r="B9">
        <v>29.902000000000001</v>
      </c>
    </row>
    <row r="10" spans="1:2">
      <c r="A10">
        <v>1962</v>
      </c>
      <c r="B10">
        <v>30.253</v>
      </c>
    </row>
    <row r="11" spans="1:2">
      <c r="A11">
        <v>1963</v>
      </c>
      <c r="B11">
        <v>30.632999999999999</v>
      </c>
    </row>
    <row r="12" spans="1:2">
      <c r="A12">
        <v>1964</v>
      </c>
      <c r="B12">
        <v>31.038</v>
      </c>
    </row>
    <row r="13" spans="1:2">
      <c r="A13">
        <v>1965</v>
      </c>
      <c r="B13">
        <v>31.527999999999999</v>
      </c>
    </row>
    <row r="14" spans="1:2">
      <c r="A14">
        <v>1966</v>
      </c>
      <c r="B14">
        <v>32.470999999999997</v>
      </c>
    </row>
    <row r="15" spans="1:2">
      <c r="A15">
        <v>1967</v>
      </c>
      <c r="B15">
        <v>33.375</v>
      </c>
    </row>
    <row r="16" spans="1:2">
      <c r="A16">
        <v>1968</v>
      </c>
      <c r="B16">
        <v>34.792000000000002</v>
      </c>
    </row>
    <row r="17" spans="1:2">
      <c r="A17">
        <v>1969</v>
      </c>
      <c r="B17">
        <v>36.683</v>
      </c>
    </row>
    <row r="18" spans="1:2">
      <c r="A18">
        <v>1970</v>
      </c>
      <c r="B18">
        <v>38.841999999999999</v>
      </c>
    </row>
    <row r="19" spans="1:2">
      <c r="A19">
        <v>1971</v>
      </c>
      <c r="B19">
        <v>40.482999999999997</v>
      </c>
    </row>
    <row r="20" spans="1:2">
      <c r="A20">
        <v>1972</v>
      </c>
      <c r="B20">
        <v>41.808</v>
      </c>
    </row>
    <row r="21" spans="1:2">
      <c r="A21">
        <v>1973</v>
      </c>
      <c r="B21">
        <v>44.424999999999997</v>
      </c>
    </row>
    <row r="22" spans="1:2">
      <c r="A22">
        <v>1974</v>
      </c>
      <c r="B22">
        <v>49.317</v>
      </c>
    </row>
    <row r="23" spans="1:2">
      <c r="A23">
        <v>1975</v>
      </c>
      <c r="B23">
        <v>53.825000000000003</v>
      </c>
    </row>
    <row r="24" spans="1:2">
      <c r="A24">
        <v>1976</v>
      </c>
      <c r="B24">
        <v>56.933</v>
      </c>
    </row>
    <row r="25" spans="1:2">
      <c r="A25">
        <v>1977</v>
      </c>
      <c r="B25">
        <v>60.616999999999997</v>
      </c>
    </row>
    <row r="26" spans="1:2">
      <c r="A26">
        <v>1978</v>
      </c>
      <c r="B26">
        <v>65.242000000000004</v>
      </c>
    </row>
    <row r="27" spans="1:2">
      <c r="A27">
        <v>1979</v>
      </c>
      <c r="B27">
        <v>72.582999999999998</v>
      </c>
    </row>
    <row r="28" spans="1:2">
      <c r="A28">
        <v>1980</v>
      </c>
      <c r="B28">
        <v>82.382999999999996</v>
      </c>
    </row>
    <row r="29" spans="1:2">
      <c r="A29">
        <v>1981</v>
      </c>
      <c r="B29">
        <v>90.933000000000007</v>
      </c>
    </row>
    <row r="30" spans="1:2">
      <c r="A30">
        <v>1982</v>
      </c>
      <c r="B30">
        <v>96.533000000000001</v>
      </c>
    </row>
    <row r="31" spans="1:2">
      <c r="A31">
        <v>1983</v>
      </c>
      <c r="B31">
        <v>99.582999999999998</v>
      </c>
    </row>
    <row r="32" spans="1:2">
      <c r="A32">
        <v>1984</v>
      </c>
      <c r="B32">
        <v>103.93300000000001</v>
      </c>
    </row>
    <row r="33" spans="1:2">
      <c r="A33">
        <v>1985</v>
      </c>
      <c r="B33">
        <v>107.6</v>
      </c>
    </row>
    <row r="34" spans="1:2">
      <c r="A34">
        <v>1986</v>
      </c>
      <c r="B34">
        <v>109.69199999999999</v>
      </c>
    </row>
    <row r="35" spans="1:2">
      <c r="A35">
        <v>1987</v>
      </c>
      <c r="B35">
        <v>113.617</v>
      </c>
    </row>
    <row r="36" spans="1:2">
      <c r="A36">
        <v>1988</v>
      </c>
      <c r="B36">
        <v>118.27500000000001</v>
      </c>
    </row>
    <row r="37" spans="1:2">
      <c r="A37">
        <v>1989</v>
      </c>
      <c r="B37">
        <v>123.94199999999999</v>
      </c>
    </row>
    <row r="38" spans="1:2">
      <c r="A38">
        <v>1990</v>
      </c>
      <c r="B38">
        <v>130.65799999999999</v>
      </c>
    </row>
    <row r="39" spans="1:2">
      <c r="A39">
        <v>1991</v>
      </c>
      <c r="B39">
        <v>136.167</v>
      </c>
    </row>
    <row r="40" spans="1:2">
      <c r="A40">
        <v>1992</v>
      </c>
      <c r="B40">
        <v>140.30799999999999</v>
      </c>
    </row>
    <row r="41" spans="1:2">
      <c r="A41">
        <v>1993</v>
      </c>
      <c r="B41">
        <v>144.47499999999999</v>
      </c>
    </row>
    <row r="42" spans="1:2">
      <c r="A42">
        <v>1994</v>
      </c>
      <c r="B42">
        <v>148.22499999999999</v>
      </c>
    </row>
    <row r="43" spans="1:2">
      <c r="A43">
        <v>1995</v>
      </c>
      <c r="B43">
        <v>152.38300000000001</v>
      </c>
    </row>
    <row r="44" spans="1:2">
      <c r="A44">
        <v>1996</v>
      </c>
      <c r="B44">
        <v>156.858</v>
      </c>
    </row>
    <row r="45" spans="1:2">
      <c r="A45">
        <v>1997</v>
      </c>
      <c r="B45">
        <v>160.52500000000001</v>
      </c>
    </row>
    <row r="46" spans="1:2">
      <c r="A46">
        <v>1998</v>
      </c>
      <c r="B46">
        <v>163.00800000000001</v>
      </c>
    </row>
    <row r="47" spans="1:2">
      <c r="A47">
        <v>1999</v>
      </c>
      <c r="B47">
        <v>166.583</v>
      </c>
    </row>
    <row r="48" spans="1:2">
      <c r="A48">
        <v>2000</v>
      </c>
      <c r="B48">
        <v>172.19200000000001</v>
      </c>
    </row>
    <row r="49" spans="1:2">
      <c r="A49">
        <v>2001</v>
      </c>
      <c r="B49">
        <v>177.042</v>
      </c>
    </row>
    <row r="50" spans="1:2">
      <c r="A50">
        <v>2002</v>
      </c>
      <c r="B50">
        <v>179.86699999999999</v>
      </c>
    </row>
    <row r="51" spans="1:2">
      <c r="A51">
        <v>2003</v>
      </c>
      <c r="B51">
        <v>184</v>
      </c>
    </row>
    <row r="52" spans="1:2">
      <c r="A52">
        <v>2004</v>
      </c>
      <c r="B52">
        <v>188.90799999999999</v>
      </c>
    </row>
    <row r="53" spans="1:2">
      <c r="A53">
        <v>2005</v>
      </c>
      <c r="B53">
        <v>195.267</v>
      </c>
    </row>
    <row r="54" spans="1:2">
      <c r="A54">
        <v>2006</v>
      </c>
      <c r="B54">
        <v>201.55799999999999</v>
      </c>
    </row>
    <row r="55" spans="1:2">
      <c r="A55">
        <v>2007</v>
      </c>
      <c r="B55">
        <v>207.33699999999999</v>
      </c>
    </row>
    <row r="56" spans="1:2">
      <c r="A56">
        <v>2008</v>
      </c>
      <c r="B56">
        <v>215.251</v>
      </c>
    </row>
    <row r="57" spans="1:2">
      <c r="A57">
        <v>2009</v>
      </c>
      <c r="B57">
        <v>214.548</v>
      </c>
    </row>
    <row r="58" spans="1:2">
      <c r="A58">
        <v>2010</v>
      </c>
      <c r="B58">
        <v>218.07900000000001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Age Ratio Data</vt:lpstr>
      <vt:lpstr>SP500 Data</vt:lpstr>
      <vt:lpstr>CPI Index Data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l1ixm01</dc:creator>
  <cp:lastModifiedBy>Anita Todd</cp:lastModifiedBy>
  <dcterms:created xsi:type="dcterms:W3CDTF">2011-08-25T20:30:11Z</dcterms:created>
  <dcterms:modified xsi:type="dcterms:W3CDTF">2011-08-26T21:02:46Z</dcterms:modified>
</cp:coreProperties>
</file>