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85" documentId="8_{11146522-7221-4BD5-975E-5571F3FCC150}" xr6:coauthVersionLast="45" xr6:coauthVersionMax="45" xr10:uidLastSave="{DD45B168-EC11-48DB-9BC5-5462EB0E9DD4}"/>
  <bookViews>
    <workbookView xWindow="5235" yWindow="2865" windowWidth="21600" windowHeight="10920" tabRatio="820" xr2:uid="{3613BAE6-79FA-4C22-BB45-EE2B8922CB6C}"/>
  </bookViews>
  <sheets>
    <sheet name="Figure 1" sheetId="3" r:id="rId1"/>
    <sheet name="Figure 2" sheetId="5" r:id="rId2"/>
    <sheet name="Figure 3" sheetId="8" r:id="rId3"/>
    <sheet name="Figure 4" sheetId="9" r:id="rId4"/>
    <sheet name="Figure 5" sheetId="10" r:id="rId5"/>
    <sheet name="Figure 6" sheetId="11" r:id="rId6"/>
    <sheet name="Figure 7" sheetId="12" r:id="rId7"/>
    <sheet name="Figure 8" sheetId="14" r:id="rId8"/>
    <sheet name="Figure 9" sheetId="16" r:id="rId9"/>
    <sheet name="Figure 10" sheetId="17" r:id="rId10"/>
    <sheet name="Figure 11 a-e" sheetId="18" r:id="rId11"/>
    <sheet name="Figure 12" sheetId="19" r:id="rId1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8" l="1"/>
  <c r="E7" i="8"/>
  <c r="D7" i="8"/>
  <c r="C7" i="8"/>
  <c r="F6" i="8"/>
  <c r="E6" i="8"/>
  <c r="D6" i="8"/>
  <c r="C6" i="8"/>
  <c r="F5" i="8"/>
  <c r="E5" i="8"/>
  <c r="D5" i="8"/>
  <c r="C5" i="8"/>
  <c r="F4" i="8"/>
  <c r="E4" i="8"/>
  <c r="D4" i="8"/>
  <c r="C4" i="8"/>
  <c r="F3" i="8"/>
  <c r="E3" i="8"/>
  <c r="D3" i="8"/>
  <c r="C3" i="8"/>
  <c r="G6" i="8" l="1"/>
  <c r="G3" i="8"/>
  <c r="G7" i="8"/>
  <c r="G4" i="8"/>
  <c r="G5" i="8"/>
</calcChain>
</file>

<file path=xl/sharedStrings.xml><?xml version="1.0" encoding="utf-8"?>
<sst xmlns="http://schemas.openxmlformats.org/spreadsheetml/2006/main" count="100" uniqueCount="56">
  <si>
    <t>Cash</t>
  </si>
  <si>
    <t>Check</t>
  </si>
  <si>
    <t>Credit</t>
  </si>
  <si>
    <t>Debit</t>
  </si>
  <si>
    <t>ACH</t>
  </si>
  <si>
    <t>Other</t>
  </si>
  <si>
    <t>Total</t>
  </si>
  <si>
    <t>Reported an in-person payment over last 30 days</t>
  </si>
  <si>
    <t>Share</t>
  </si>
  <si>
    <t>2019 Diary of Consumer Payment Choice</t>
  </si>
  <si>
    <t>October 2019</t>
  </si>
  <si>
    <t>2020 Diary of Consumer Payment Choice</t>
  </si>
  <si>
    <t>October 2020</t>
  </si>
  <si>
    <t>Payments made not-in-person, excluding bills</t>
  </si>
  <si>
    <t>Payments made in-person, excluding bills</t>
  </si>
  <si>
    <t>$0 to $9.99</t>
  </si>
  <si>
    <t>$10 to $24.99</t>
  </si>
  <si>
    <t>$25 to $49.99</t>
  </si>
  <si>
    <t>Age 18 to 24</t>
  </si>
  <si>
    <t>Age 25 to 34</t>
  </si>
  <si>
    <t>Age 35 to 44</t>
  </si>
  <si>
    <t>Age 45 to 54</t>
  </si>
  <si>
    <t>Age 55 to 64</t>
  </si>
  <si>
    <t>Age 65 and Older</t>
  </si>
  <si>
    <t>18 to 24</t>
  </si>
  <si>
    <t>25 to 34</t>
  </si>
  <si>
    <t>35 to 44</t>
  </si>
  <si>
    <t>45 to 54</t>
  </si>
  <si>
    <t>55 to 64</t>
  </si>
  <si>
    <t>65 and Older</t>
  </si>
  <si>
    <t>Cash Use By Age Group</t>
  </si>
  <si>
    <t>Average</t>
  </si>
  <si>
    <t>Truncated at 99 Percentile</t>
  </si>
  <si>
    <t>Less than $25,000</t>
  </si>
  <si>
    <t>$25,000 – $49,999</t>
  </si>
  <si>
    <t>$50,000 – $74,999</t>
  </si>
  <si>
    <t>$75,000 – $99,999</t>
  </si>
  <si>
    <t>$100,000 – $124,999</t>
  </si>
  <si>
    <t>Greater than $125,000</t>
  </si>
  <si>
    <t>Average Value Not-in-Person, Non-Bill Payments</t>
  </si>
  <si>
    <t>General Merchandise and Department Stores</t>
  </si>
  <si>
    <t>Grocery and convenience stores</t>
  </si>
  <si>
    <t>Sit-down restaurants and bars</t>
  </si>
  <si>
    <t>Fast food and coffee shops</t>
  </si>
  <si>
    <t>2019 Grocery &amp; Convenience</t>
  </si>
  <si>
    <t>2020 Grocery &amp; Convenience</t>
  </si>
  <si>
    <t>2019 Sit-down Restaurants &amp; Bars</t>
  </si>
  <si>
    <t>2020 Sit-down Restaurants &amp; Bars</t>
  </si>
  <si>
    <t>2019 Fast Food &amp; Coffee Shops</t>
  </si>
  <si>
    <t>2020 Fast Food &amp; Coffee Shops</t>
  </si>
  <si>
    <t>2019 General Merchandise &amp; Department Stores</t>
  </si>
  <si>
    <t>2020 General Merchandise &amp; Department Stores</t>
  </si>
  <si>
    <t>2019 Total</t>
  </si>
  <si>
    <t>2020 Total</t>
  </si>
  <si>
    <t>Not-in-person</t>
  </si>
  <si>
    <t>In-person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</si>
</sst>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0.00000"/>
    <numFmt numFmtId="166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7" fontId="0" fillId="0" borderId="0" xfId="0" applyNumberFormat="1"/>
    <xf numFmtId="49" fontId="0" fillId="0" borderId="0" xfId="0" applyNumberFormat="1"/>
    <xf numFmtId="9" fontId="0" fillId="0" borderId="0" xfId="2" applyFont="1" applyAlignment="1">
      <alignment horizontal="center"/>
    </xf>
    <xf numFmtId="9" fontId="0" fillId="0" borderId="0" xfId="2" applyFont="1"/>
    <xf numFmtId="165" fontId="0" fillId="0" borderId="0" xfId="0" applyNumberFormat="1"/>
    <xf numFmtId="0" fontId="2" fillId="0" borderId="0" xfId="0" applyFont="1" applyAlignment="1">
      <alignment wrapText="1"/>
    </xf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66" fontId="0" fillId="0" borderId="0" xfId="1" applyNumberFormat="1" applyFont="1"/>
    <xf numFmtId="6" fontId="0" fillId="0" borderId="0" xfId="0" applyNumberFormat="1"/>
    <xf numFmtId="6" fontId="2" fillId="0" borderId="0" xfId="0" applyNumberFormat="1" applyFont="1" applyAlignment="1">
      <alignment wrapText="1"/>
    </xf>
    <xf numFmtId="3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" fontId="0" fillId="0" borderId="0" xfId="1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1:</a:t>
            </a:r>
            <a:r>
              <a:rPr lang="en-US" sz="1400" b="0" i="0" u="none" strike="noStrike" baseline="0">
                <a:effectLst/>
              </a:rPr>
              <a:t> Share of Payment Instrument Use by Year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1'!$C$3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1'!$B$4:$B$6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1'!$C$4:$C$6</c:f>
              <c:numCache>
                <c:formatCode>0%</c:formatCode>
                <c:ptCount val="3"/>
                <c:pt idx="0">
                  <c:v>0.25995773045033327</c:v>
                </c:pt>
                <c:pt idx="1">
                  <c:v>0.25899560936322774</c:v>
                </c:pt>
                <c:pt idx="2">
                  <c:v>0.18670039962050425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9-475F-925C-B3C40FF88B95}"/>
            </c:ext>
          </c:extLst>
        </c:ser>
        <c:ser>
          <c:idx val="1"/>
          <c:order val="1"/>
          <c:tx>
            <c:strRef>
              <c:f>'Figure 1'!$D$3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1'!$B$4:$B$6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1'!$D$4:$D$6</c:f>
              <c:numCache>
                <c:formatCode>0%</c:formatCode>
                <c:ptCount val="3"/>
                <c:pt idx="0">
                  <c:v>0.23259864830341176</c:v>
                </c:pt>
                <c:pt idx="1">
                  <c:v>0.23631498272323401</c:v>
                </c:pt>
                <c:pt idx="2">
                  <c:v>0.27039070810453381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9-475F-925C-B3C40FF88B95}"/>
            </c:ext>
          </c:extLst>
        </c:ser>
        <c:ser>
          <c:idx val="2"/>
          <c:order val="2"/>
          <c:tx>
            <c:strRef>
              <c:f>'Figure 1'!$E$3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1'!$B$4:$B$6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1'!$E$4:$E$6</c:f>
              <c:numCache>
                <c:formatCode>0%</c:formatCode>
                <c:ptCount val="3"/>
                <c:pt idx="0">
                  <c:v>0.28220730659358523</c:v>
                </c:pt>
                <c:pt idx="1">
                  <c:v>0.30297991738328445</c:v>
                </c:pt>
                <c:pt idx="2">
                  <c:v>0.28263807032170885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9-475F-925C-B3C40FF88B95}"/>
            </c:ext>
          </c:extLst>
        </c:ser>
        <c:ser>
          <c:idx val="3"/>
          <c:order val="3"/>
          <c:tx>
            <c:strRef>
              <c:f>'Figure 1'!$F$3</c:f>
              <c:strCache>
                <c:ptCount val="1"/>
                <c:pt idx="0">
                  <c:v>ACH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1'!$B$4:$B$6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1'!$F$4:$F$6</c:f>
              <c:numCache>
                <c:formatCode>0%</c:formatCode>
                <c:ptCount val="3"/>
                <c:pt idx="0">
                  <c:v>0.11131755579812806</c:v>
                </c:pt>
                <c:pt idx="1">
                  <c:v>0.11423449637577617</c:v>
                </c:pt>
                <c:pt idx="2">
                  <c:v>0.12336486214530087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9-475F-925C-B3C40FF88B95}"/>
            </c:ext>
          </c:extLst>
        </c:ser>
        <c:ser>
          <c:idx val="4"/>
          <c:order val="4"/>
          <c:tx>
            <c:strRef>
              <c:f>'Figure 1'!$G$3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1'!$B$4:$B$6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1'!$G$4:$G$6</c:f>
              <c:numCache>
                <c:formatCode>0%</c:formatCode>
                <c:ptCount val="3"/>
                <c:pt idx="0">
                  <c:v>0.11391875885454161</c:v>
                </c:pt>
                <c:pt idx="1">
                  <c:v>8.747499415447757E-2</c:v>
                </c:pt>
                <c:pt idx="2">
                  <c:v>0.13690595980795228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29-475F-925C-B3C40FF8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080288"/>
        <c:axId val="83085968"/>
      </c:barChart>
      <c:catAx>
        <c:axId val="75080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85968"/>
        <c:crosses val="autoZero"/>
        <c:auto val="1"/>
        <c:lblAlgn val="ctr"/>
        <c:lblOffset val="100"/>
        <c:noMultiLvlLbl val="0"/>
      </c:catAx>
      <c:valAx>
        <c:axId val="830859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10: Percent of Non-Bill Payments Made In-Person versus Not-In-Person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10'!$D$3</c:f>
              <c:strCache>
                <c:ptCount val="1"/>
                <c:pt idx="0">
                  <c:v>Payments made in-person, excluding bills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10'!$C$4:$C$8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'Figure 10'!$D$4:$D$8</c:f>
              <c:numCache>
                <c:formatCode>0%</c:formatCode>
                <c:ptCount val="5"/>
                <c:pt idx="0">
                  <c:v>0.92400000000000004</c:v>
                </c:pt>
                <c:pt idx="1">
                  <c:v>0.90300000000000002</c:v>
                </c:pt>
                <c:pt idx="2">
                  <c:v>0.878</c:v>
                </c:pt>
                <c:pt idx="3">
                  <c:v>0.87</c:v>
                </c:pt>
                <c:pt idx="4">
                  <c:v>0.80140186915887845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6-471F-8DBA-64E081B67788}"/>
            </c:ext>
          </c:extLst>
        </c:ser>
        <c:ser>
          <c:idx val="1"/>
          <c:order val="1"/>
          <c:tx>
            <c:strRef>
              <c:f>'Figure 10'!$E$3</c:f>
              <c:strCache>
                <c:ptCount val="1"/>
                <c:pt idx="0">
                  <c:v>Payments made not-in-person, excluding bills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10'!$C$4:$C$8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'Figure 10'!$E$4:$E$8</c:f>
              <c:numCache>
                <c:formatCode>0%</c:formatCode>
                <c:ptCount val="5"/>
                <c:pt idx="0">
                  <c:v>7.5999999999999956E-2</c:v>
                </c:pt>
                <c:pt idx="1">
                  <c:v>9.6999999999999975E-2</c:v>
                </c:pt>
                <c:pt idx="2">
                  <c:v>0.122</c:v>
                </c:pt>
                <c:pt idx="3">
                  <c:v>0.13</c:v>
                </c:pt>
                <c:pt idx="4">
                  <c:v>0.19859813084112155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6-471F-8DBA-64E081B6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196064"/>
        <c:axId val="1317330448"/>
      </c:barChart>
      <c:catAx>
        <c:axId val="11951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330448"/>
        <c:crosses val="autoZero"/>
        <c:auto val="1"/>
        <c:lblAlgn val="ctr"/>
        <c:lblOffset val="100"/>
        <c:noMultiLvlLbl val="0"/>
      </c:catAx>
      <c:valAx>
        <c:axId val="13173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Figure 11a:Mean Number of Non-Bill Payments per Person at General Merchandise Locations 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 a-e'!$B$3</c:f>
              <c:strCache>
                <c:ptCount val="1"/>
                <c:pt idx="0">
                  <c:v>Not-in-person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a-e'!$I$2:$J$2</c:f>
              <c:strCache>
                <c:ptCount val="2"/>
                <c:pt idx="0">
                  <c:v>2019 General Merchandise &amp; Department Stores</c:v>
                </c:pt>
                <c:pt idx="1">
                  <c:v>2020 General Merchandise &amp; Department Stores</c:v>
                </c:pt>
              </c:strCache>
            </c:strRef>
          </c:cat>
          <c:val>
            <c:numRef>
              <c:f>'Figure 11 a-e'!$I$3:$J$3</c:f>
              <c:numCache>
                <c:formatCode>0.0</c:formatCode>
                <c:ptCount val="2"/>
                <c:pt idx="0">
                  <c:v>1.633</c:v>
                </c:pt>
                <c:pt idx="1">
                  <c:v>1.9350000000000001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5-41CF-8FA7-7CCE1C0E36A1}"/>
            </c:ext>
          </c:extLst>
        </c:ser>
        <c:ser>
          <c:idx val="1"/>
          <c:order val="1"/>
          <c:tx>
            <c:strRef>
              <c:f>'Figure 11 a-e'!$B$4</c:f>
              <c:strCache>
                <c:ptCount val="1"/>
                <c:pt idx="0">
                  <c:v>In-person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a-e'!$I$2:$J$2</c:f>
              <c:strCache>
                <c:ptCount val="2"/>
                <c:pt idx="0">
                  <c:v>2019 General Merchandise &amp; Department Stores</c:v>
                </c:pt>
                <c:pt idx="1">
                  <c:v>2020 General Merchandise &amp; Department Stores</c:v>
                </c:pt>
              </c:strCache>
            </c:strRef>
          </c:cat>
          <c:val>
            <c:numRef>
              <c:f>'Figure 11 a-e'!$I$4:$J$4</c:f>
              <c:numCache>
                <c:formatCode>0.0</c:formatCode>
                <c:ptCount val="2"/>
                <c:pt idx="0">
                  <c:v>4.0960000000000001</c:v>
                </c:pt>
                <c:pt idx="1">
                  <c:v>3.5609999999999999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5-41CF-8FA7-7CCE1C0E3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0080688"/>
        <c:axId val="682208224"/>
      </c:barChart>
      <c:catAx>
        <c:axId val="1040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08224"/>
        <c:crosses val="autoZero"/>
        <c:auto val="1"/>
        <c:lblAlgn val="ctr"/>
        <c:lblOffset val="100"/>
        <c:noMultiLvlLbl val="0"/>
      </c:catAx>
      <c:valAx>
        <c:axId val="68220822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0806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Figure 11b: Mean Number of Non-Bill Payments per Person at Fast Food &amp; Coffee Shops by Location 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 a-e'!$B$3</c:f>
              <c:strCache>
                <c:ptCount val="1"/>
                <c:pt idx="0">
                  <c:v>Not-in-person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a-e'!$G$2:$H$2</c:f>
              <c:strCache>
                <c:ptCount val="2"/>
                <c:pt idx="0">
                  <c:v>2019 Fast Food &amp; Coffee Shops</c:v>
                </c:pt>
                <c:pt idx="1">
                  <c:v>2020 Fast Food &amp; Coffee Shops</c:v>
                </c:pt>
              </c:strCache>
            </c:strRef>
          </c:cat>
          <c:val>
            <c:numRef>
              <c:f>'Figure 11 a-e'!$G$3:$H$3</c:f>
              <c:numCache>
                <c:formatCode>0.0</c:formatCode>
                <c:ptCount val="2"/>
                <c:pt idx="0">
                  <c:v>0.215</c:v>
                </c:pt>
                <c:pt idx="1">
                  <c:v>0.57399999999999995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2-434C-BDDF-208F633B0352}"/>
            </c:ext>
          </c:extLst>
        </c:ser>
        <c:ser>
          <c:idx val="1"/>
          <c:order val="1"/>
          <c:tx>
            <c:strRef>
              <c:f>'Figure 11 a-e'!$B$4</c:f>
              <c:strCache>
                <c:ptCount val="1"/>
                <c:pt idx="0">
                  <c:v>In-person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a-e'!$G$2:$H$2</c:f>
              <c:strCache>
                <c:ptCount val="2"/>
                <c:pt idx="0">
                  <c:v>2019 Fast Food &amp; Coffee Shops</c:v>
                </c:pt>
                <c:pt idx="1">
                  <c:v>2020 Fast Food &amp; Coffee Shops</c:v>
                </c:pt>
              </c:strCache>
            </c:strRef>
          </c:cat>
          <c:val>
            <c:numRef>
              <c:f>'Figure 11 a-e'!$G$4:$H$4</c:f>
              <c:numCache>
                <c:formatCode>0.0</c:formatCode>
                <c:ptCount val="2"/>
                <c:pt idx="0">
                  <c:v>5.218</c:v>
                </c:pt>
                <c:pt idx="1">
                  <c:v>3.964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2-434C-BDDF-208F633B0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0079488"/>
        <c:axId val="682197824"/>
      </c:barChart>
      <c:catAx>
        <c:axId val="10400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97824"/>
        <c:crosses val="autoZero"/>
        <c:auto val="1"/>
        <c:lblAlgn val="ctr"/>
        <c:lblOffset val="100"/>
        <c:noMultiLvlLbl val="0"/>
      </c:catAx>
      <c:valAx>
        <c:axId val="68219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0794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Figure 11c: Mean Number of Non-Bill Payments per Person at Restaurants &amp; Bars by Location 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 a-e'!$B$3</c:f>
              <c:strCache>
                <c:ptCount val="1"/>
                <c:pt idx="0">
                  <c:v>Not-in-person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8-4288-9C93-4888762C77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a-e'!$E$2:$F$2</c:f>
              <c:strCache>
                <c:ptCount val="2"/>
                <c:pt idx="0">
                  <c:v>2019 Sit-down Restaurants &amp; Bars</c:v>
                </c:pt>
                <c:pt idx="1">
                  <c:v>2020 Sit-down Restaurants &amp; Bars</c:v>
                </c:pt>
              </c:strCache>
            </c:strRef>
          </c:cat>
          <c:val>
            <c:numRef>
              <c:f>'Figure 11 a-e'!$E$3:$F$3</c:f>
              <c:numCache>
                <c:formatCode>0.0</c:formatCode>
                <c:ptCount val="2"/>
                <c:pt idx="0">
                  <c:v>3.1E-2</c:v>
                </c:pt>
                <c:pt idx="1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8-4288-9C93-4888762C7704}"/>
            </c:ext>
          </c:extLst>
        </c:ser>
        <c:ser>
          <c:idx val="1"/>
          <c:order val="1"/>
          <c:tx>
            <c:strRef>
              <c:f>'Figure 11 a-e'!$B$4</c:f>
              <c:strCache>
                <c:ptCount val="1"/>
                <c:pt idx="0">
                  <c:v>In-person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a-e'!$E$2:$F$2</c:f>
              <c:strCache>
                <c:ptCount val="2"/>
                <c:pt idx="0">
                  <c:v>2019 Sit-down Restaurants &amp; Bars</c:v>
                </c:pt>
                <c:pt idx="1">
                  <c:v>2020 Sit-down Restaurants &amp; Bars</c:v>
                </c:pt>
              </c:strCache>
            </c:strRef>
          </c:cat>
          <c:val>
            <c:numRef>
              <c:f>'Figure 11 a-e'!$E$4:$F$4</c:f>
              <c:numCache>
                <c:formatCode>0.0</c:formatCode>
                <c:ptCount val="2"/>
                <c:pt idx="0">
                  <c:v>2.6139999999999999</c:v>
                </c:pt>
                <c:pt idx="1">
                  <c:v>1.4359999999999999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8-4288-9C93-4888762C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183120"/>
        <c:axId val="682233600"/>
      </c:barChart>
      <c:catAx>
        <c:axId val="67618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33600"/>
        <c:crosses val="autoZero"/>
        <c:auto val="1"/>
        <c:lblAlgn val="ctr"/>
        <c:lblOffset val="100"/>
        <c:noMultiLvlLbl val="0"/>
      </c:catAx>
      <c:valAx>
        <c:axId val="68223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1831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Figure 11d: Mean Number of Non-Bill Payments per Person Grocery &amp; Convenience by Location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 a-e'!$B$3</c:f>
              <c:strCache>
                <c:ptCount val="1"/>
                <c:pt idx="0">
                  <c:v>Not-in-person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a-e'!$C$2:$D$2</c:f>
              <c:strCache>
                <c:ptCount val="2"/>
                <c:pt idx="0">
                  <c:v>2019 Grocery &amp; Convenience</c:v>
                </c:pt>
                <c:pt idx="1">
                  <c:v>2020 Grocery &amp; Convenience</c:v>
                </c:pt>
              </c:strCache>
            </c:strRef>
          </c:cat>
          <c:val>
            <c:numRef>
              <c:f>'Figure 11 a-e'!$C$3:$D$3</c:f>
              <c:numCache>
                <c:formatCode>0.0</c:formatCode>
                <c:ptCount val="2"/>
                <c:pt idx="0">
                  <c:v>0.24</c:v>
                </c:pt>
                <c:pt idx="1">
                  <c:v>0.39700000000000002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1-4CD1-BA90-EE2CA84A3169}"/>
            </c:ext>
          </c:extLst>
        </c:ser>
        <c:ser>
          <c:idx val="1"/>
          <c:order val="1"/>
          <c:tx>
            <c:strRef>
              <c:f>'Figure 11 a-e'!$B$4</c:f>
              <c:strCache>
                <c:ptCount val="1"/>
                <c:pt idx="0">
                  <c:v>In-person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a-e'!$C$2:$D$2</c:f>
              <c:strCache>
                <c:ptCount val="2"/>
                <c:pt idx="0">
                  <c:v>2019 Grocery &amp; Convenience</c:v>
                </c:pt>
                <c:pt idx="1">
                  <c:v>2020 Grocery &amp; Convenience</c:v>
                </c:pt>
              </c:strCache>
            </c:strRef>
          </c:cat>
          <c:val>
            <c:numRef>
              <c:f>'Figure 11 a-e'!$C$4:$D$4</c:f>
              <c:numCache>
                <c:formatCode>0.0</c:formatCode>
                <c:ptCount val="2"/>
                <c:pt idx="0">
                  <c:v>6.7830000000000004</c:v>
                </c:pt>
                <c:pt idx="1">
                  <c:v>5.7430000000000003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1-4CD1-BA90-EE2CA84A3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1084752"/>
        <c:axId val="682222784"/>
      </c:barChart>
      <c:catAx>
        <c:axId val="104108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22784"/>
        <c:crosses val="autoZero"/>
        <c:auto val="1"/>
        <c:lblAlgn val="ctr"/>
        <c:lblOffset val="100"/>
        <c:noMultiLvlLbl val="0"/>
      </c:catAx>
      <c:valAx>
        <c:axId val="6822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0847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Figure 11e: Mean Number of Non-Bill Payments per Person by Location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 a-e'!$B$3</c:f>
              <c:strCache>
                <c:ptCount val="1"/>
                <c:pt idx="0">
                  <c:v>Not-in-person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a-e'!$K$2:$L$2</c:f>
              <c:strCache>
                <c:ptCount val="2"/>
                <c:pt idx="0">
                  <c:v>2019 Total</c:v>
                </c:pt>
                <c:pt idx="1">
                  <c:v>2020 Total</c:v>
                </c:pt>
              </c:strCache>
            </c:strRef>
          </c:cat>
          <c:val>
            <c:numRef>
              <c:f>'Figure 11 a-e'!$K$3:$L$3</c:f>
              <c:numCache>
                <c:formatCode>0</c:formatCode>
                <c:ptCount val="2"/>
                <c:pt idx="0">
                  <c:v>4.0060000000000002</c:v>
                </c:pt>
                <c:pt idx="1">
                  <c:v>5.1429999999999998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E-48AB-A54E-79662C992D1A}"/>
            </c:ext>
          </c:extLst>
        </c:ser>
        <c:ser>
          <c:idx val="1"/>
          <c:order val="1"/>
          <c:tx>
            <c:strRef>
              <c:f>'Figure 11 a-e'!$B$4</c:f>
              <c:strCache>
                <c:ptCount val="1"/>
                <c:pt idx="0">
                  <c:v>In-person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 a-e'!$K$2:$L$2</c:f>
              <c:strCache>
                <c:ptCount val="2"/>
                <c:pt idx="0">
                  <c:v>2019 Total</c:v>
                </c:pt>
                <c:pt idx="1">
                  <c:v>2020 Total</c:v>
                </c:pt>
              </c:strCache>
            </c:strRef>
          </c:cat>
          <c:val>
            <c:numRef>
              <c:f>'Figure 11 a-e'!$K$4:$L$4</c:f>
              <c:numCache>
                <c:formatCode>0</c:formatCode>
                <c:ptCount val="2"/>
                <c:pt idx="0">
                  <c:v>27.053000000000001</c:v>
                </c:pt>
                <c:pt idx="1">
                  <c:v>20.698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8AB-A54E-79662C99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4861424"/>
        <c:axId val="682198656"/>
      </c:barChart>
      <c:catAx>
        <c:axId val="104486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98656"/>
        <c:crosses val="autoZero"/>
        <c:auto val="1"/>
        <c:lblAlgn val="ctr"/>
        <c:lblOffset val="100"/>
        <c:noMultiLvlLbl val="0"/>
      </c:catAx>
      <c:valAx>
        <c:axId val="682198656"/>
        <c:scaling>
          <c:orientation val="minMax"/>
          <c:max val="3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861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12: Mean Value per Payment for Not-In-Person, Non-Bills for Select Merchant Types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12'!$B$4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12'!$C$2:$F$2</c:f>
              <c:strCache>
                <c:ptCount val="4"/>
                <c:pt idx="0">
                  <c:v>General Merchandise and Department Stores</c:v>
                </c:pt>
                <c:pt idx="1">
                  <c:v>Grocery and convenience stores</c:v>
                </c:pt>
                <c:pt idx="2">
                  <c:v>Sit-down restaurants and bars</c:v>
                </c:pt>
                <c:pt idx="3">
                  <c:v>Fast food and coffee shops</c:v>
                </c:pt>
              </c:strCache>
            </c:strRef>
          </c:cat>
          <c:val>
            <c:numRef>
              <c:f>'Figure 12'!$C$4:$F$4</c:f>
              <c:numCache>
                <c:formatCode>"$"#,##0_);\("$"#,##0\)</c:formatCode>
                <c:ptCount val="4"/>
                <c:pt idx="0">
                  <c:v>73.314999999999998</c:v>
                </c:pt>
                <c:pt idx="1">
                  <c:v>73.209000000000003</c:v>
                </c:pt>
                <c:pt idx="2">
                  <c:v>40.424999999999997</c:v>
                </c:pt>
                <c:pt idx="3">
                  <c:v>21.963000000000001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C-46C9-BB8D-DC45F8C93850}"/>
            </c:ext>
          </c:extLst>
        </c:ser>
        <c:ser>
          <c:idx val="0"/>
          <c:order val="1"/>
          <c:tx>
            <c:strRef>
              <c:f>'Figure 12'!$B$3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12'!$C$2:$F$2</c:f>
              <c:strCache>
                <c:ptCount val="4"/>
                <c:pt idx="0">
                  <c:v>General Merchandise and Department Stores</c:v>
                </c:pt>
                <c:pt idx="1">
                  <c:v>Grocery and convenience stores</c:v>
                </c:pt>
                <c:pt idx="2">
                  <c:v>Sit-down restaurants and bars</c:v>
                </c:pt>
                <c:pt idx="3">
                  <c:v>Fast food and coffee shops</c:v>
                </c:pt>
              </c:strCache>
            </c:strRef>
          </c:cat>
          <c:val>
            <c:numRef>
              <c:f>'Figure 12'!$C$3:$F$3</c:f>
              <c:numCache>
                <c:formatCode>"$"#,##0_);\("$"#,##0\)</c:formatCode>
                <c:ptCount val="4"/>
                <c:pt idx="0">
                  <c:v>51.927</c:v>
                </c:pt>
                <c:pt idx="1">
                  <c:v>56.276000000000003</c:v>
                </c:pt>
                <c:pt idx="2">
                  <c:v>25.552</c:v>
                </c:pt>
                <c:pt idx="3">
                  <c:v>17.256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C-46C9-BB8D-DC45F8C93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344848"/>
        <c:axId val="682193664"/>
      </c:barChart>
      <c:catAx>
        <c:axId val="853344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93664"/>
        <c:crosses val="autoZero"/>
        <c:auto val="1"/>
        <c:lblAlgn val="ctr"/>
        <c:lblOffset val="100"/>
        <c:noMultiLvlLbl val="0"/>
      </c:catAx>
      <c:valAx>
        <c:axId val="682193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34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Figure 2: Share of Participants Reporting In-Person Payments During Diary</a:t>
            </a:r>
          </a:p>
          <a:p>
            <a:pPr>
              <a:defRPr sz="1100"/>
            </a:pP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25083333333333335"/>
          <c:w val="0.87232174103237092"/>
          <c:h val="0.601367127330697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BAC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4-4A34-A67A-C6C90633DE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4-4A34-A67A-C6C90633DEB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2'!$C$3:$C$4</c:f>
              <c:strCache>
                <c:ptCount val="2"/>
                <c:pt idx="0">
                  <c:v>October 2019</c:v>
                </c:pt>
                <c:pt idx="1">
                  <c:v>October 2020</c:v>
                </c:pt>
              </c:strCache>
            </c:strRef>
          </c:cat>
          <c:val>
            <c:numRef>
              <c:f>'Figure 2'!$D$3:$D$4</c:f>
              <c:numCache>
                <c:formatCode>0%</c:formatCode>
                <c:ptCount val="2"/>
                <c:pt idx="0">
                  <c:v>0.90937040000000002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04-4A34-A67A-C6C90633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524559"/>
        <c:axId val="1298864431"/>
      </c:barChart>
      <c:catAx>
        <c:axId val="129752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864431"/>
        <c:crosses val="autoZero"/>
        <c:auto val="1"/>
        <c:lblAlgn val="ctr"/>
        <c:lblOffset val="100"/>
        <c:noMultiLvlLbl val="0"/>
      </c:catAx>
      <c:valAx>
        <c:axId val="129886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52455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Figure 3: Share</a:t>
            </a:r>
            <a:r>
              <a:rPr lang="en-US" sz="1400" baseline="0"/>
              <a:t> of Payment Usage for in-person non-bill payments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3'!$I$7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FF-4005-B29A-3038A53051F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FF-4005-B29A-3038A53051FF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FF-4005-B29A-3038A53051FF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FF-4005-B29A-3038A53051FF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FF-4005-B29A-3038A5305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3'!$J$2:$N$2</c:f>
              <c:strCache>
                <c:ptCount val="5"/>
                <c:pt idx="0">
                  <c:v>Cash</c:v>
                </c:pt>
                <c:pt idx="1">
                  <c:v>Check</c:v>
                </c:pt>
                <c:pt idx="2">
                  <c:v>Credit</c:v>
                </c:pt>
                <c:pt idx="3">
                  <c:v>Debit</c:v>
                </c:pt>
                <c:pt idx="4">
                  <c:v>Other</c:v>
                </c:pt>
              </c:strCache>
            </c:strRef>
          </c:cat>
          <c:val>
            <c:numRef>
              <c:f>'Figure 3'!$J$7:$N$7</c:f>
              <c:numCache>
                <c:formatCode>0%</c:formatCode>
                <c:ptCount val="5"/>
                <c:pt idx="0">
                  <c:v>0.28474246841593781</c:v>
                </c:pt>
                <c:pt idx="1">
                  <c:v>2.1865889212827987E-2</c:v>
                </c:pt>
                <c:pt idx="2">
                  <c:v>0.3075801749271137</c:v>
                </c:pt>
                <c:pt idx="3">
                  <c:v>0.3440233236151603</c:v>
                </c:pt>
                <c:pt idx="4">
                  <c:v>4.1788143828960296E-2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FF-4005-B29A-3038A53051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Figure 4: Mean Monthly per Person Payments Under $25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4'!$I$4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4'!$H$5:$H$7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4'!$I$5:$I$7</c:f>
              <c:numCache>
                <c:formatCode>0</c:formatCode>
                <c:ptCount val="3"/>
                <c:pt idx="0">
                  <c:v>8.870000000000001</c:v>
                </c:pt>
                <c:pt idx="1">
                  <c:v>7.6999999999999993</c:v>
                </c:pt>
                <c:pt idx="2">
                  <c:v>4.2350000000000003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9-4DD5-AE48-C34665B923EB}"/>
            </c:ext>
          </c:extLst>
        </c:ser>
        <c:ser>
          <c:idx val="1"/>
          <c:order val="1"/>
          <c:tx>
            <c:strRef>
              <c:f>'Figure 4'!$J$4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4'!$H$5:$H$7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4'!$J$5:$J$7</c:f>
              <c:numCache>
                <c:formatCode>0</c:formatCode>
                <c:ptCount val="3"/>
                <c:pt idx="0">
                  <c:v>4.68</c:v>
                </c:pt>
                <c:pt idx="1">
                  <c:v>4.2</c:v>
                </c:pt>
                <c:pt idx="2">
                  <c:v>3.7749999999999999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9-4DD5-AE48-C34665B923EB}"/>
            </c:ext>
          </c:extLst>
        </c:ser>
        <c:ser>
          <c:idx val="2"/>
          <c:order val="2"/>
          <c:tx>
            <c:strRef>
              <c:f>'Figure 4'!$K$4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4'!$H$5:$H$7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4'!$K$5:$K$7</c:f>
              <c:numCache>
                <c:formatCode>0</c:formatCode>
                <c:ptCount val="3"/>
                <c:pt idx="0">
                  <c:v>5.79</c:v>
                </c:pt>
                <c:pt idx="1">
                  <c:v>5.76</c:v>
                </c:pt>
                <c:pt idx="2">
                  <c:v>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9-4DD5-AE48-C34665B923EB}"/>
            </c:ext>
          </c:extLst>
        </c:ser>
        <c:ser>
          <c:idx val="3"/>
          <c:order val="3"/>
          <c:tx>
            <c:strRef>
              <c:f>'Figure 4'!$L$4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4'!$H$5:$H$7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4'!$L$5:$L$7</c:f>
              <c:numCache>
                <c:formatCode>0</c:formatCode>
                <c:ptCount val="3"/>
                <c:pt idx="0">
                  <c:v>19.34</c:v>
                </c:pt>
                <c:pt idx="1">
                  <c:v>17.659999999999997</c:v>
                </c:pt>
                <c:pt idx="2">
                  <c:v>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9-4DD5-AE48-C34665B92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036080"/>
        <c:axId val="269494832"/>
      </c:barChart>
      <c:catAx>
        <c:axId val="2700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494832"/>
        <c:crosses val="autoZero"/>
        <c:auto val="1"/>
        <c:lblAlgn val="ctr"/>
        <c:lblOffset val="100"/>
        <c:noMultiLvlLbl val="0"/>
      </c:catAx>
      <c:valAx>
        <c:axId val="26949483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Monthly</a:t>
                </a:r>
                <a:r>
                  <a:rPr lang="en-US" baseline="0"/>
                  <a:t> Payments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0360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5: Payment Instruments Preferred for Payment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'Figure 5'!$B$4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5'!$C$2:$E$2</c:f>
              <c:strCache>
                <c:ptCount val="3"/>
                <c:pt idx="0">
                  <c:v>Cash</c:v>
                </c:pt>
                <c:pt idx="1">
                  <c:v>Credit</c:v>
                </c:pt>
                <c:pt idx="2">
                  <c:v>Debit</c:v>
                </c:pt>
              </c:strCache>
            </c:strRef>
          </c:cat>
          <c:val>
            <c:numRef>
              <c:f>'Figure 5'!$C$4:$E$4</c:f>
              <c:numCache>
                <c:formatCode>0%</c:formatCode>
                <c:ptCount val="3"/>
                <c:pt idx="0">
                  <c:v>0.26500000000000001</c:v>
                </c:pt>
                <c:pt idx="1">
                  <c:v>0.24199999999999999</c:v>
                </c:pt>
                <c:pt idx="2">
                  <c:v>0.42399999999999999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8-494E-BE42-800B2142E238}"/>
            </c:ext>
          </c:extLst>
        </c:ser>
        <c:ser>
          <c:idx val="2"/>
          <c:order val="2"/>
          <c:tx>
            <c:strRef>
              <c:f>'Figure 5'!$B$5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5'!$C$2:$E$2</c:f>
              <c:strCache>
                <c:ptCount val="3"/>
                <c:pt idx="0">
                  <c:v>Cash</c:v>
                </c:pt>
                <c:pt idx="1">
                  <c:v>Credit</c:v>
                </c:pt>
                <c:pt idx="2">
                  <c:v>Debit</c:v>
                </c:pt>
              </c:strCache>
            </c:strRef>
          </c:cat>
          <c:val>
            <c:numRef>
              <c:f>'Figure 5'!$C$5:$E$5</c:f>
              <c:numCache>
                <c:formatCode>0%</c:formatCode>
                <c:ptCount val="3"/>
                <c:pt idx="0">
                  <c:v>0.23899999999999999</c:v>
                </c:pt>
                <c:pt idx="1">
                  <c:v>0.29099999999999998</c:v>
                </c:pt>
                <c:pt idx="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8-494E-BE42-800B2142E238}"/>
            </c:ext>
          </c:extLst>
        </c:ser>
        <c:ser>
          <c:idx val="3"/>
          <c:order val="3"/>
          <c:tx>
            <c:strRef>
              <c:f>'Figure 5'!$B$6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5'!$C$2:$E$2</c:f>
              <c:strCache>
                <c:ptCount val="3"/>
                <c:pt idx="0">
                  <c:v>Cash</c:v>
                </c:pt>
                <c:pt idx="1">
                  <c:v>Credit</c:v>
                </c:pt>
                <c:pt idx="2">
                  <c:v>Debit</c:v>
                </c:pt>
              </c:strCache>
            </c:strRef>
          </c:cat>
          <c:val>
            <c:numRef>
              <c:f>'Figure 5'!$C$6:$E$6</c:f>
              <c:numCache>
                <c:formatCode>0%</c:formatCode>
                <c:ptCount val="3"/>
                <c:pt idx="0">
                  <c:v>0.224</c:v>
                </c:pt>
                <c:pt idx="1">
                  <c:v>0.29399999999999998</c:v>
                </c:pt>
                <c:pt idx="2">
                  <c:v>0.41699999999999998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8-494E-BE42-800B2142E238}"/>
            </c:ext>
          </c:extLst>
        </c:ser>
        <c:ser>
          <c:idx val="4"/>
          <c:order val="4"/>
          <c:tx>
            <c:strRef>
              <c:f>'Figure 5'!$B$7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5'!$C$2:$E$2</c:f>
              <c:strCache>
                <c:ptCount val="3"/>
                <c:pt idx="0">
                  <c:v>Cash</c:v>
                </c:pt>
                <c:pt idx="1">
                  <c:v>Credit</c:v>
                </c:pt>
                <c:pt idx="2">
                  <c:v>Debit</c:v>
                </c:pt>
              </c:strCache>
            </c:strRef>
          </c:cat>
          <c:val>
            <c:numRef>
              <c:f>'Figure 5'!$C$7:$E$7</c:f>
              <c:numCache>
                <c:formatCode>0%</c:formatCode>
                <c:ptCount val="3"/>
                <c:pt idx="0">
                  <c:v>0.22800000000000001</c:v>
                </c:pt>
                <c:pt idx="1">
                  <c:v>0.28699999999999998</c:v>
                </c:pt>
                <c:pt idx="2">
                  <c:v>0.41499999999999998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8-494E-BE42-800B2142E238}"/>
            </c:ext>
          </c:extLst>
        </c:ser>
        <c:ser>
          <c:idx val="5"/>
          <c:order val="5"/>
          <c:tx>
            <c:strRef>
              <c:f>'Figure 5'!$B$8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5'!$C$2:$E$2</c:f>
              <c:strCache>
                <c:ptCount val="3"/>
                <c:pt idx="0">
                  <c:v>Cash</c:v>
                </c:pt>
                <c:pt idx="1">
                  <c:v>Credit</c:v>
                </c:pt>
                <c:pt idx="2">
                  <c:v>Debit</c:v>
                </c:pt>
              </c:strCache>
            </c:strRef>
          </c:cat>
          <c:val>
            <c:numRef>
              <c:f>'Figure 5'!$C$8:$E$8</c:f>
              <c:numCache>
                <c:formatCode>0%</c:formatCode>
                <c:ptCount val="3"/>
                <c:pt idx="0">
                  <c:v>0.18</c:v>
                </c:pt>
                <c:pt idx="1">
                  <c:v>0.32600000000000001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8-494E-BE42-800B2142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040784"/>
        <c:axId val="565617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5'!$B$3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'Figure 5'!$C$2:$E$2</c15:sqref>
                        </c15:formulaRef>
                      </c:ext>
                    </c:extLst>
                    <c:strCache>
                      <c:ptCount val="3"/>
                      <c:pt idx="0">
                        <c:v>Cash</c:v>
                      </c:pt>
                      <c:pt idx="1">
                        <c:v>Credit</c:v>
                      </c:pt>
                      <c:pt idx="2">
                        <c:v>Debit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5'!$C$3:$E$3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4D8-494E-BE42-800B2142E238}"/>
                  </c:ext>
                </c:extLst>
              </c15:ser>
            </c15:filteredBarSeries>
          </c:ext>
        </c:extLst>
      </c:barChart>
      <c:catAx>
        <c:axId val="5620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17184"/>
        <c:crosses val="autoZero"/>
        <c:auto val="1"/>
        <c:lblAlgn val="ctr"/>
        <c:lblOffset val="100"/>
        <c:noMultiLvlLbl val="0"/>
      </c:catAx>
      <c:valAx>
        <c:axId val="565617184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407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6: Cash Use Share by Age Group and Year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6'!$B$4:$B$9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6'!$C$4:$C$9</c:f>
              <c:numCache>
                <c:formatCode>0%</c:formatCode>
                <c:ptCount val="6"/>
                <c:pt idx="0">
                  <c:v>0.32068965517241382</c:v>
                </c:pt>
                <c:pt idx="1">
                  <c:v>0.23711340206185566</c:v>
                </c:pt>
                <c:pt idx="2">
                  <c:v>0.3203661327231121</c:v>
                </c:pt>
                <c:pt idx="3">
                  <c:v>0.33200000000000002</c:v>
                </c:pt>
                <c:pt idx="4">
                  <c:v>0.33601609657947684</c:v>
                </c:pt>
                <c:pt idx="5">
                  <c:v>0.32758620689655171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0-46E4-983C-E376DD1D14C8}"/>
            </c:ext>
          </c:extLst>
        </c:ser>
        <c:ser>
          <c:idx val="1"/>
          <c:order val="1"/>
          <c:tx>
            <c:strRef>
              <c:f>'Figure 6'!$D$3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6'!$B$4:$B$9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6'!$D$4:$D$9</c:f>
              <c:numCache>
                <c:formatCode>0%</c:formatCode>
                <c:ptCount val="6"/>
                <c:pt idx="0">
                  <c:v>0.34033613445378147</c:v>
                </c:pt>
                <c:pt idx="1">
                  <c:v>0.23229461756373937</c:v>
                </c:pt>
                <c:pt idx="2">
                  <c:v>0.2617924528301887</c:v>
                </c:pt>
                <c:pt idx="3">
                  <c:v>0.33566433566433568</c:v>
                </c:pt>
                <c:pt idx="4">
                  <c:v>0.34070796460176989</c:v>
                </c:pt>
                <c:pt idx="5">
                  <c:v>0.34140969162995594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0-46E4-983C-E376DD1D14C8}"/>
            </c:ext>
          </c:extLst>
        </c:ser>
        <c:ser>
          <c:idx val="2"/>
          <c:order val="2"/>
          <c:tx>
            <c:strRef>
              <c:f>'Figure 6'!$E$3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6'!$B$4:$B$9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6'!$E$4:$E$9</c:f>
              <c:numCache>
                <c:formatCode>0%</c:formatCode>
                <c:ptCount val="6"/>
                <c:pt idx="0">
                  <c:v>0.34361233480176212</c:v>
                </c:pt>
                <c:pt idx="1">
                  <c:v>0.18498659517426275</c:v>
                </c:pt>
                <c:pt idx="2">
                  <c:v>0.18973214285714288</c:v>
                </c:pt>
                <c:pt idx="3">
                  <c:v>0.27027027027027029</c:v>
                </c:pt>
                <c:pt idx="4">
                  <c:v>0.30512249443207129</c:v>
                </c:pt>
                <c:pt idx="5">
                  <c:v>0.33263157894736844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0-46E4-983C-E376DD1D14C8}"/>
            </c:ext>
          </c:extLst>
        </c:ser>
        <c:ser>
          <c:idx val="3"/>
          <c:order val="3"/>
          <c:tx>
            <c:strRef>
              <c:f>'Figure 6'!$F$3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6'!$B$4:$B$9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6'!$F$4:$F$9</c:f>
              <c:numCache>
                <c:formatCode>0%</c:formatCode>
                <c:ptCount val="6"/>
                <c:pt idx="0">
                  <c:v>0.3348214285714286</c:v>
                </c:pt>
                <c:pt idx="1">
                  <c:v>0.18</c:v>
                </c:pt>
                <c:pt idx="2">
                  <c:v>0.20049504950495051</c:v>
                </c:pt>
                <c:pt idx="3">
                  <c:v>0.24619289340101522</c:v>
                </c:pt>
                <c:pt idx="4">
                  <c:v>0.3175853018372703</c:v>
                </c:pt>
                <c:pt idx="5">
                  <c:v>0.32739420935412028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F0-46E4-983C-E376DD1D14C8}"/>
            </c:ext>
          </c:extLst>
        </c:ser>
        <c:ser>
          <c:idx val="4"/>
          <c:order val="4"/>
          <c:tx>
            <c:strRef>
              <c:f>'Figure 6'!$G$3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6'!$B$4:$B$9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6'!$G$4:$G$9</c:f>
              <c:numCache>
                <c:formatCode>0%</c:formatCode>
                <c:ptCount val="6"/>
                <c:pt idx="0">
                  <c:v>0.19540229885057472</c:v>
                </c:pt>
                <c:pt idx="1">
                  <c:v>0.10509554140127389</c:v>
                </c:pt>
                <c:pt idx="2">
                  <c:v>0.15697674418604654</c:v>
                </c:pt>
                <c:pt idx="3">
                  <c:v>0.17195767195767198</c:v>
                </c:pt>
                <c:pt idx="4">
                  <c:v>0.22662889518413601</c:v>
                </c:pt>
                <c:pt idx="5">
                  <c:v>0.256857855361596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F0-46E4-983C-E376DD1D1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8811872"/>
        <c:axId val="1397105600"/>
      </c:barChart>
      <c:catAx>
        <c:axId val="12488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105600"/>
        <c:crosses val="autoZero"/>
        <c:auto val="1"/>
        <c:lblAlgn val="ctr"/>
        <c:lblOffset val="100"/>
        <c:noMultiLvlLbl val="0"/>
      </c:catAx>
      <c:valAx>
        <c:axId val="13971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8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Figure 7: 2020 Payment Instrument Use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7'!$C$2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7'!$C$3:$C$8</c:f>
              <c:numCache>
                <c:formatCode>0%</c:formatCode>
                <c:ptCount val="6"/>
                <c:pt idx="0">
                  <c:v>0.19540229885057472</c:v>
                </c:pt>
                <c:pt idx="1">
                  <c:v>0.10509554140127389</c:v>
                </c:pt>
                <c:pt idx="2">
                  <c:v>0.15697674418604654</c:v>
                </c:pt>
                <c:pt idx="3">
                  <c:v>0.17195767195767198</c:v>
                </c:pt>
                <c:pt idx="4">
                  <c:v>0.22662889518413601</c:v>
                </c:pt>
                <c:pt idx="5">
                  <c:v>0.256857855361596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5-4AC5-8A11-7812433F67CC}"/>
            </c:ext>
          </c:extLst>
        </c:ser>
        <c:ser>
          <c:idx val="1"/>
          <c:order val="1"/>
          <c:tx>
            <c:strRef>
              <c:f>'Figure 7'!$D$2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7'!$D$3:$D$8</c:f>
              <c:numCache>
                <c:formatCode>0%</c:formatCode>
                <c:ptCount val="6"/>
                <c:pt idx="0">
                  <c:v>0.21264367816091956</c:v>
                </c:pt>
                <c:pt idx="1">
                  <c:v>0.28343949044585992</c:v>
                </c:pt>
                <c:pt idx="2">
                  <c:v>0.30813953488372092</c:v>
                </c:pt>
                <c:pt idx="3">
                  <c:v>0.24603174603174607</c:v>
                </c:pt>
                <c:pt idx="4">
                  <c:v>0.27762039660056659</c:v>
                </c:pt>
                <c:pt idx="5">
                  <c:v>0.25187032418952615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5-4AC5-8A11-7812433F67CC}"/>
            </c:ext>
          </c:extLst>
        </c:ser>
        <c:ser>
          <c:idx val="2"/>
          <c:order val="2"/>
          <c:tx>
            <c:strRef>
              <c:f>'Figure 7'!$E$2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7'!$E$3:$E$8</c:f>
              <c:numCache>
                <c:formatCode>0%</c:formatCode>
                <c:ptCount val="6"/>
                <c:pt idx="0">
                  <c:v>0.50574712643678166</c:v>
                </c:pt>
                <c:pt idx="1">
                  <c:v>0.33121019108280259</c:v>
                </c:pt>
                <c:pt idx="2">
                  <c:v>0.29360465116279072</c:v>
                </c:pt>
                <c:pt idx="3">
                  <c:v>0.33333333333333337</c:v>
                </c:pt>
                <c:pt idx="4">
                  <c:v>0.25779036827195467</c:v>
                </c:pt>
                <c:pt idx="5">
                  <c:v>0.19451371571072318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5-4AC5-8A11-7812433F67CC}"/>
            </c:ext>
          </c:extLst>
        </c:ser>
        <c:ser>
          <c:idx val="3"/>
          <c:order val="3"/>
          <c:tx>
            <c:strRef>
              <c:f>'Figure 7'!$F$2</c:f>
              <c:strCache>
                <c:ptCount val="1"/>
                <c:pt idx="0">
                  <c:v>ACH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7'!$F$3:$F$8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0.14012738853503187</c:v>
                </c:pt>
                <c:pt idx="2">
                  <c:v>0.12209302325581396</c:v>
                </c:pt>
                <c:pt idx="3">
                  <c:v>0.12698412698412698</c:v>
                </c:pt>
                <c:pt idx="4">
                  <c:v>0.10764872521246459</c:v>
                </c:pt>
                <c:pt idx="5">
                  <c:v>0.12718204488778054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5-4AC5-8A11-7812433F67CC}"/>
            </c:ext>
          </c:extLst>
        </c:ser>
        <c:ser>
          <c:idx val="4"/>
          <c:order val="4"/>
          <c:tx>
            <c:strRef>
              <c:f>'Figure 7'!$G$2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7'!$G$3:$G$8</c:f>
              <c:numCache>
                <c:formatCode>0%</c:formatCode>
                <c:ptCount val="6"/>
                <c:pt idx="0">
                  <c:v>0</c:v>
                </c:pt>
                <c:pt idx="1">
                  <c:v>4.1401273885350323E-2</c:v>
                </c:pt>
                <c:pt idx="2">
                  <c:v>2.616279069767442E-2</c:v>
                </c:pt>
                <c:pt idx="3">
                  <c:v>4.2328042328042333E-2</c:v>
                </c:pt>
                <c:pt idx="4">
                  <c:v>7.9320113314447591E-2</c:v>
                </c:pt>
                <c:pt idx="5">
                  <c:v>0.12718204488778054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5-4AC5-8A11-7812433F67CC}"/>
            </c:ext>
          </c:extLst>
        </c:ser>
        <c:ser>
          <c:idx val="5"/>
          <c:order val="5"/>
          <c:tx>
            <c:strRef>
              <c:f>'Figure 7'!$H$2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7'!$B$3:$B$8</c:f>
              <c:strCache>
                <c:ptCount val="6"/>
                <c:pt idx="0">
                  <c:v>18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54</c:v>
                </c:pt>
                <c:pt idx="4">
                  <c:v>55 to 64</c:v>
                </c:pt>
                <c:pt idx="5">
                  <c:v>65 and Older</c:v>
                </c:pt>
              </c:strCache>
            </c:strRef>
          </c:cat>
          <c:val>
            <c:numRef>
              <c:f>'Figure 7'!$H$3:$H$8</c:f>
              <c:numCache>
                <c:formatCode>0%</c:formatCode>
                <c:ptCount val="6"/>
                <c:pt idx="0">
                  <c:v>5.1724137931034406E-2</c:v>
                </c:pt>
                <c:pt idx="1">
                  <c:v>9.8726114649681465E-2</c:v>
                </c:pt>
                <c:pt idx="2">
                  <c:v>9.3023255813953473E-2</c:v>
                </c:pt>
                <c:pt idx="3">
                  <c:v>7.9365079365079375E-2</c:v>
                </c:pt>
                <c:pt idx="4">
                  <c:v>5.0991501416430517E-2</c:v>
                </c:pt>
                <c:pt idx="5">
                  <c:v>4.2394014962593589E-2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25-4AC5-8A11-7812433F6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524208"/>
        <c:axId val="565628416"/>
      </c:barChart>
      <c:catAx>
        <c:axId val="5735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28416"/>
        <c:crosses val="autoZero"/>
        <c:auto val="1"/>
        <c:lblAlgn val="ctr"/>
        <c:lblOffset val="100"/>
        <c:noMultiLvlLbl val="0"/>
      </c:catAx>
      <c:valAx>
        <c:axId val="5656284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52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8:</a:t>
            </a:r>
            <a:r>
              <a:rPr lang="en-US" baseline="0"/>
              <a:t> </a:t>
            </a:r>
            <a:r>
              <a:rPr lang="en-US"/>
              <a:t>Average Daily Holdings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8'!$C$4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8'!$D$3:$J$3</c:f>
              <c:strCache>
                <c:ptCount val="7"/>
                <c:pt idx="0">
                  <c:v>Age 18 to 24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8'!$D$4:$J$4</c:f>
              <c:numCache>
                <c:formatCode>_("$"* #,##0_);_("$"* \(#,##0\);_("$"* "-"??_);_(@_)</c:formatCode>
                <c:ptCount val="7"/>
                <c:pt idx="0">
                  <c:v>23</c:v>
                </c:pt>
                <c:pt idx="1">
                  <c:v>30</c:v>
                </c:pt>
                <c:pt idx="2">
                  <c:v>42</c:v>
                </c:pt>
                <c:pt idx="3">
                  <c:v>50</c:v>
                </c:pt>
                <c:pt idx="4">
                  <c:v>67</c:v>
                </c:pt>
                <c:pt idx="5">
                  <c:v>88</c:v>
                </c:pt>
                <c:pt idx="6" formatCode="&quot;$&quot;#,##0_);[Red]\(&quot;$&quot;#,##0\)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5-4542-82EA-DEEA8699852B}"/>
            </c:ext>
          </c:extLst>
        </c:ser>
        <c:ser>
          <c:idx val="1"/>
          <c:order val="1"/>
          <c:tx>
            <c:strRef>
              <c:f>'Figure 8'!$C$5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8'!$D$3:$J$3</c:f>
              <c:strCache>
                <c:ptCount val="7"/>
                <c:pt idx="0">
                  <c:v>Age 18 to 24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8'!$D$5:$J$5</c:f>
              <c:numCache>
                <c:formatCode>_("$"* #,##0_);_("$"* \(#,##0\);_("$"* "-"??_);_(@_)</c:formatCode>
                <c:ptCount val="7"/>
                <c:pt idx="0">
                  <c:v>19</c:v>
                </c:pt>
                <c:pt idx="1">
                  <c:v>31</c:v>
                </c:pt>
                <c:pt idx="2">
                  <c:v>43</c:v>
                </c:pt>
                <c:pt idx="3">
                  <c:v>60</c:v>
                </c:pt>
                <c:pt idx="4">
                  <c:v>59</c:v>
                </c:pt>
                <c:pt idx="5">
                  <c:v>89</c:v>
                </c:pt>
                <c:pt idx="6" formatCode="&quot;$&quot;#,##0_);[Red]\(&quot;$&quot;#,##0\)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5-4542-82EA-DEEA8699852B}"/>
            </c:ext>
          </c:extLst>
        </c:ser>
        <c:ser>
          <c:idx val="2"/>
          <c:order val="2"/>
          <c:tx>
            <c:strRef>
              <c:f>'Figure 8'!$C$6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8'!$D$3:$J$3</c:f>
              <c:strCache>
                <c:ptCount val="7"/>
                <c:pt idx="0">
                  <c:v>Age 18 to 24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8'!$D$6:$J$6</c:f>
              <c:numCache>
                <c:formatCode>_("$"* #,##0_);_("$"* \(#,##0\);_("$"* "-"??_);_(@_)</c:formatCode>
                <c:ptCount val="7"/>
                <c:pt idx="0">
                  <c:v>18</c:v>
                </c:pt>
                <c:pt idx="1">
                  <c:v>31</c:v>
                </c:pt>
                <c:pt idx="2">
                  <c:v>32</c:v>
                </c:pt>
                <c:pt idx="3">
                  <c:v>50</c:v>
                </c:pt>
                <c:pt idx="4">
                  <c:v>62</c:v>
                </c:pt>
                <c:pt idx="5">
                  <c:v>90</c:v>
                </c:pt>
                <c:pt idx="6" formatCode="&quot;$&quot;#,##0_);[Red]\(&quot;$&quot;#,##0\)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5-4542-82EA-DEEA8699852B}"/>
            </c:ext>
          </c:extLst>
        </c:ser>
        <c:ser>
          <c:idx val="3"/>
          <c:order val="3"/>
          <c:tx>
            <c:strRef>
              <c:f>'Figure 8'!$C$7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8'!$D$3:$J$3</c:f>
              <c:strCache>
                <c:ptCount val="7"/>
                <c:pt idx="0">
                  <c:v>Age 18 to 24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8'!$D$7:$J$7</c:f>
              <c:numCache>
                <c:formatCode>_("$"* #,##0_);_("$"* \(#,##0\);_("$"* "-"??_);_(@_)</c:formatCode>
                <c:ptCount val="7"/>
                <c:pt idx="0">
                  <c:v>33</c:v>
                </c:pt>
                <c:pt idx="1">
                  <c:v>30</c:v>
                </c:pt>
                <c:pt idx="2">
                  <c:v>38</c:v>
                </c:pt>
                <c:pt idx="3">
                  <c:v>44</c:v>
                </c:pt>
                <c:pt idx="4">
                  <c:v>60</c:v>
                </c:pt>
                <c:pt idx="5">
                  <c:v>97</c:v>
                </c:pt>
                <c:pt idx="6" formatCode="&quot;$&quot;#,##0_);[Red]\(&quot;$&quot;#,##0\)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5-4542-82EA-DEEA8699852B}"/>
            </c:ext>
          </c:extLst>
        </c:ser>
        <c:ser>
          <c:idx val="4"/>
          <c:order val="4"/>
          <c:tx>
            <c:strRef>
              <c:f>'Figure 8'!$C$8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8'!$D$3:$J$3</c:f>
              <c:strCache>
                <c:ptCount val="7"/>
                <c:pt idx="0">
                  <c:v>Age 18 to 24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8'!$D$8:$J$8</c:f>
              <c:numCache>
                <c:formatCode>_("$"* #,##0_);_("$"* \(#,##0\);_("$"* "-"??_);_(@_)</c:formatCode>
                <c:ptCount val="7"/>
                <c:pt idx="0">
                  <c:v>60</c:v>
                </c:pt>
                <c:pt idx="1">
                  <c:v>39</c:v>
                </c:pt>
                <c:pt idx="2">
                  <c:v>45</c:v>
                </c:pt>
                <c:pt idx="3">
                  <c:v>61</c:v>
                </c:pt>
                <c:pt idx="4">
                  <c:v>81</c:v>
                </c:pt>
                <c:pt idx="5">
                  <c:v>110</c:v>
                </c:pt>
                <c:pt idx="6" formatCode="&quot;$&quot;#,##0_);[Red]\(&quot;$&quot;#,##0\)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5-4542-82EA-DEEA8699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7445112"/>
        <c:axId val="737891400"/>
      </c:barChart>
      <c:catAx>
        <c:axId val="112744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91400"/>
        <c:crosses val="autoZero"/>
        <c:auto val="1"/>
        <c:lblAlgn val="ctr"/>
        <c:lblOffset val="100"/>
        <c:noMultiLvlLbl val="0"/>
      </c:catAx>
      <c:valAx>
        <c:axId val="73789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44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Figure</a:t>
            </a:r>
            <a:r>
              <a:rPr lang="en-US" sz="1400" baseline="0"/>
              <a:t> 9: </a:t>
            </a:r>
            <a:r>
              <a:rPr lang="en-US" sz="1400" b="0" i="0" baseline="0">
                <a:effectLst/>
              </a:rPr>
              <a:t>Average Daily On-Person Holdings by 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Household Income and Year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'Figure 9'!$C$2:$H$2</c:f>
              <c:strCache>
                <c:ptCount val="6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</c:strCache>
            </c:strRef>
          </c:cat>
          <c:val>
            <c:numRef>
              <c:f>'Figure 9'!$C$3:$H$3</c:f>
              <c:numCache>
                <c:formatCode>"$"#,##0_);[Red]\("$"#,##0\)</c:formatCode>
                <c:ptCount val="6"/>
                <c:pt idx="0">
                  <c:v>33</c:v>
                </c:pt>
                <c:pt idx="1">
                  <c:v>46</c:v>
                </c:pt>
                <c:pt idx="2">
                  <c:v>56</c:v>
                </c:pt>
                <c:pt idx="3">
                  <c:v>50</c:v>
                </c:pt>
                <c:pt idx="4">
                  <c:v>69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C-4BD0-8C38-236032B3D9F9}"/>
            </c:ext>
          </c:extLst>
        </c:ser>
        <c:ser>
          <c:idx val="1"/>
          <c:order val="1"/>
          <c:tx>
            <c:strRef>
              <c:f>'Figure 9'!$B$4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cat>
            <c:strRef>
              <c:f>'Figure 9'!$C$2:$H$2</c:f>
              <c:strCache>
                <c:ptCount val="6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</c:strCache>
            </c:strRef>
          </c:cat>
          <c:val>
            <c:numRef>
              <c:f>'Figure 9'!$C$4:$H$4</c:f>
              <c:numCache>
                <c:formatCode>"$"#,##0_);[Red]\("$"#,##0\)</c:formatCode>
                <c:ptCount val="6"/>
                <c:pt idx="0">
                  <c:v>34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47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C-4BD0-8C38-236032B3D9F9}"/>
            </c:ext>
          </c:extLst>
        </c:ser>
        <c:ser>
          <c:idx val="2"/>
          <c:order val="2"/>
          <c:tx>
            <c:strRef>
              <c:f>'Figure 9'!$B$5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9'!$C$2:$H$2</c:f>
              <c:strCache>
                <c:ptCount val="6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</c:strCache>
            </c:strRef>
          </c:cat>
          <c:val>
            <c:numRef>
              <c:f>'Figure 9'!$C$5:$H$5</c:f>
              <c:numCache>
                <c:formatCode>"$"#,##0_);[Red]\("$"#,##0\)</c:formatCode>
                <c:ptCount val="6"/>
                <c:pt idx="0">
                  <c:v>35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53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C-4BD0-8C38-236032B3D9F9}"/>
            </c:ext>
          </c:extLst>
        </c:ser>
        <c:ser>
          <c:idx val="3"/>
          <c:order val="3"/>
          <c:tx>
            <c:strRef>
              <c:f>'Figure 9'!$B$6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'Figure 9'!$C$2:$H$2</c:f>
              <c:strCache>
                <c:ptCount val="6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</c:strCache>
            </c:strRef>
          </c:cat>
          <c:val>
            <c:numRef>
              <c:f>'Figure 9'!$C$6:$H$6</c:f>
              <c:numCache>
                <c:formatCode>"$"#,##0_);[Red]\("$"#,##0\)</c:formatCode>
                <c:ptCount val="6"/>
                <c:pt idx="0">
                  <c:v>37</c:v>
                </c:pt>
                <c:pt idx="1">
                  <c:v>49</c:v>
                </c:pt>
                <c:pt idx="2">
                  <c:v>58</c:v>
                </c:pt>
                <c:pt idx="3">
                  <c:v>52</c:v>
                </c:pt>
                <c:pt idx="4">
                  <c:v>53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FC-4BD0-8C38-236032B3D9F9}"/>
            </c:ext>
          </c:extLst>
        </c:ser>
        <c:ser>
          <c:idx val="4"/>
          <c:order val="4"/>
          <c:tx>
            <c:strRef>
              <c:f>'Figure 9'!$B$7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9'!$C$2:$H$2</c:f>
              <c:strCache>
                <c:ptCount val="6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</c:strCache>
            </c:strRef>
          </c:cat>
          <c:val>
            <c:numRef>
              <c:f>'Figure 9'!$C$7:$H$7</c:f>
              <c:numCache>
                <c:formatCode>"$"#,##0_);[Red]\("$"#,##0\)</c:formatCode>
                <c:ptCount val="6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3">
                  <c:v>87</c:v>
                </c:pt>
                <c:pt idx="4">
                  <c:v>64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FC-4BD0-8C38-236032B3D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8547576"/>
        <c:axId val="1173186168"/>
      </c:barChart>
      <c:catAx>
        <c:axId val="133854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186168"/>
        <c:crosses val="autoZero"/>
        <c:auto val="1"/>
        <c:lblAlgn val="ctr"/>
        <c:lblOffset val="100"/>
        <c:noMultiLvlLbl val="0"/>
      </c:catAx>
      <c:valAx>
        <c:axId val="117318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854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545165</xdr:colOff>
      <xdr:row>17</xdr:row>
      <xdr:rowOff>147394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7CF8FCC-9F7D-4A00-877B-D52251F37ADB}"/>
            </a:ext>
            <a:ext uri="{147F2762-F138-4A5C-976F-8EAC2B608ADB}">
              <a16:predDERef xmlns:a16="http://schemas.microsoft.com/office/drawing/2014/main" pred="{2D914C29-3970-4374-A131-835F21A9E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303530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CA3B04-1493-4F0A-8FEF-584C22DA2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6</xdr:col>
      <xdr:colOff>304800</xdr:colOff>
      <xdr:row>20</xdr:row>
      <xdr:rowOff>165100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EC0D017-8101-4D49-A84E-FC639D5E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11</xdr:col>
      <xdr:colOff>304800</xdr:colOff>
      <xdr:row>20</xdr:row>
      <xdr:rowOff>165100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FF09CA2-6338-4F65-854D-0539097D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16</xdr:col>
      <xdr:colOff>304800</xdr:colOff>
      <xdr:row>20</xdr:row>
      <xdr:rowOff>165100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31A929D-6FF9-4322-9F66-B9A3859FA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21</xdr:col>
      <xdr:colOff>304800</xdr:colOff>
      <xdr:row>20</xdr:row>
      <xdr:rowOff>165100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1AF4C4D-42E6-459E-A04A-D56C7370B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6</xdr:row>
      <xdr:rowOff>0</xdr:rowOff>
    </xdr:from>
    <xdr:to>
      <xdr:col>26</xdr:col>
      <xdr:colOff>304800</xdr:colOff>
      <xdr:row>20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27B52B4-02F5-476B-A761-A7663DA3F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1785620</xdr:colOff>
      <xdr:row>19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EA7B00-3C22-4457-9FA6-8D35324A5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152400</xdr:colOff>
      <xdr:row>14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9F74F2-6013-4F49-B2D9-7D1E1CB0E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21</xdr:col>
      <xdr:colOff>273188</xdr:colOff>
      <xdr:row>16</xdr:row>
      <xdr:rowOff>179314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8CC0F3-9723-4680-9A51-3B35D11123C1}"/>
            </a:ext>
            <a:ext uri="{147F2762-F138-4A5C-976F-8EAC2B608ADB}">
              <a16:predDERef xmlns:a16="http://schemas.microsoft.com/office/drawing/2014/main" pred="{E14A17FA-5A2A-4B4B-BD57-94F087A8B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20</xdr:col>
      <xdr:colOff>304800</xdr:colOff>
      <xdr:row>18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44336B-E849-4610-8C53-3116FBF08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17</xdr:col>
      <xdr:colOff>407036</xdr:colOff>
      <xdr:row>15</xdr:row>
      <xdr:rowOff>173355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28BFFD-E880-49B6-A30E-2427C1F3A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20</xdr:col>
      <xdr:colOff>271380</xdr:colOff>
      <xdr:row>18</xdr:row>
      <xdr:rowOff>108560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639EB9-6CDB-4FD9-A180-08651772C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507973</xdr:colOff>
      <xdr:row>19</xdr:row>
      <xdr:rowOff>91475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23C822-F9EF-4522-BE68-FC37AF2F4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304799</xdr:colOff>
      <xdr:row>16</xdr:row>
      <xdr:rowOff>70427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4D9C7C-F44B-4CE2-B20D-F3DD3678B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504787</xdr:colOff>
      <xdr:row>14</xdr:row>
      <xdr:rowOff>136263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E2D561-CFCD-48D2-B67D-A9585B1F7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ED6C-14F0-4DCE-B01C-379B4DC7FA8C}">
  <dimension ref="B3:G6"/>
  <sheetViews>
    <sheetView tabSelected="1" topLeftCell="B1" zoomScaleNormal="100" workbookViewId="0">
      <selection activeCell="D15" sqref="D15"/>
    </sheetView>
  </sheetViews>
  <sheetFormatPr defaultRowHeight="15" x14ac:dyDescent="0.25"/>
  <cols>
    <col min="1" max="1" width="0" hidden="1" customWidth="1"/>
    <col min="14" max="14" width="9.28515625" bestFit="1" customWidth="1"/>
  </cols>
  <sheetData>
    <row r="3" spans="2:7" x14ac:dyDescent="0.25">
      <c r="C3" t="s">
        <v>0</v>
      </c>
      <c r="D3" t="s">
        <v>2</v>
      </c>
      <c r="E3" t="s">
        <v>3</v>
      </c>
      <c r="F3" t="s">
        <v>4</v>
      </c>
      <c r="G3" t="s">
        <v>5</v>
      </c>
    </row>
    <row r="4" spans="2:7" x14ac:dyDescent="0.25">
      <c r="B4">
        <v>2018</v>
      </c>
      <c r="C4" s="2">
        <v>0.25995773045033327</v>
      </c>
      <c r="D4" s="2">
        <v>0.23259864830341176</v>
      </c>
      <c r="E4" s="2">
        <v>0.28220730659358523</v>
      </c>
      <c r="F4" s="2">
        <v>0.11131755579812806</v>
      </c>
      <c r="G4" s="2">
        <v>0.11391875885454161</v>
      </c>
    </row>
    <row r="5" spans="2:7" x14ac:dyDescent="0.25">
      <c r="B5">
        <v>2019</v>
      </c>
      <c r="C5" s="2">
        <v>0.25899560936322774</v>
      </c>
      <c r="D5" s="2">
        <v>0.23631498272323401</v>
      </c>
      <c r="E5" s="2">
        <v>0.30297991738328445</v>
      </c>
      <c r="F5" s="2">
        <v>0.11423449637577617</v>
      </c>
      <c r="G5" s="2">
        <v>8.747499415447757E-2</v>
      </c>
    </row>
    <row r="6" spans="2:7" x14ac:dyDescent="0.25">
      <c r="B6">
        <v>2020</v>
      </c>
      <c r="C6" s="2">
        <v>0.18670039962050425</v>
      </c>
      <c r="D6" s="2">
        <v>0.27039070810453381</v>
      </c>
      <c r="E6" s="2">
        <v>0.28263807032170885</v>
      </c>
      <c r="F6" s="2">
        <v>0.12336486214530087</v>
      </c>
      <c r="G6" s="2">
        <v>0.13690595980795228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E867-614F-42EF-ADFF-023EA2AE59EB}">
  <dimension ref="C1:AD31"/>
  <sheetViews>
    <sheetView zoomScaleNormal="100" workbookViewId="0">
      <selection sqref="A1:XFD1048576"/>
    </sheetView>
  </sheetViews>
  <sheetFormatPr defaultColWidth="8.7109375" defaultRowHeight="15" x14ac:dyDescent="0.25"/>
  <cols>
    <col min="1" max="16384" width="8.7109375" style="11"/>
  </cols>
  <sheetData>
    <row r="1" spans="3:30" x14ac:dyDescent="0.25">
      <c r="T1" s="8"/>
      <c r="U1" s="8"/>
      <c r="V1" s="8"/>
      <c r="W1" s="8"/>
      <c r="X1" s="8"/>
    </row>
    <row r="2" spans="3:30" x14ac:dyDescent="0.25">
      <c r="AD2" s="9"/>
    </row>
    <row r="3" spans="3:30" x14ac:dyDescent="0.25">
      <c r="D3" s="11" t="s">
        <v>14</v>
      </c>
      <c r="E3" s="11" t="s">
        <v>13</v>
      </c>
      <c r="Q3" s="8"/>
    </row>
    <row r="4" spans="3:30" x14ac:dyDescent="0.25">
      <c r="C4" s="11">
        <v>2016</v>
      </c>
      <c r="D4" s="2">
        <v>0.92400000000000004</v>
      </c>
      <c r="E4" s="2">
        <v>7.5999999999999956E-2</v>
      </c>
      <c r="Q4" s="8"/>
    </row>
    <row r="5" spans="3:30" x14ac:dyDescent="0.25">
      <c r="C5" s="11">
        <v>2017</v>
      </c>
      <c r="D5" s="2">
        <v>0.90300000000000002</v>
      </c>
      <c r="E5" s="2">
        <v>9.6999999999999975E-2</v>
      </c>
    </row>
    <row r="6" spans="3:30" x14ac:dyDescent="0.25">
      <c r="C6" s="11">
        <v>2018</v>
      </c>
      <c r="D6" s="2">
        <v>0.878</v>
      </c>
      <c r="E6" s="2">
        <v>0.122</v>
      </c>
    </row>
    <row r="7" spans="3:30" x14ac:dyDescent="0.25">
      <c r="C7" s="11">
        <v>2019</v>
      </c>
      <c r="D7" s="2">
        <v>0.87</v>
      </c>
      <c r="E7" s="2">
        <v>0.13</v>
      </c>
    </row>
    <row r="8" spans="3:30" x14ac:dyDescent="0.25">
      <c r="C8" s="11">
        <v>2020</v>
      </c>
      <c r="D8" s="2">
        <v>0.80140186915887845</v>
      </c>
      <c r="E8" s="2">
        <v>0.19859813084112155</v>
      </c>
    </row>
    <row r="12" spans="3:30" x14ac:dyDescent="0.25">
      <c r="Q12" s="13"/>
    </row>
    <row r="13" spans="3:30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3:30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3:30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3:30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3:17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21" spans="3:17" x14ac:dyDescent="0.25">
      <c r="J21" s="13"/>
      <c r="K21" s="13"/>
      <c r="L21" s="13"/>
      <c r="M21" s="13"/>
      <c r="N21" s="13"/>
    </row>
    <row r="22" spans="3:17" x14ac:dyDescent="0.25">
      <c r="C22" s="4"/>
      <c r="D22" s="4"/>
      <c r="E22" s="4"/>
      <c r="F22" s="4"/>
      <c r="G22" s="4"/>
      <c r="J22" s="7"/>
      <c r="K22" s="7"/>
      <c r="L22" s="7"/>
      <c r="M22" s="7"/>
      <c r="N22" s="7"/>
    </row>
    <row r="23" spans="3:17" x14ac:dyDescent="0.25">
      <c r="C23" s="4"/>
      <c r="D23" s="4"/>
      <c r="E23" s="4"/>
      <c r="F23" s="4"/>
      <c r="G23" s="4"/>
      <c r="J23" s="7"/>
      <c r="K23" s="7"/>
      <c r="L23" s="7"/>
      <c r="M23" s="7"/>
      <c r="N23" s="7"/>
    </row>
    <row r="24" spans="3:17" x14ac:dyDescent="0.25">
      <c r="C24" s="4"/>
      <c r="D24" s="4"/>
      <c r="E24" s="4"/>
      <c r="F24" s="4"/>
      <c r="G24" s="4"/>
      <c r="J24" s="7"/>
      <c r="K24" s="7"/>
      <c r="L24" s="7"/>
      <c r="M24" s="7"/>
      <c r="N24" s="7"/>
    </row>
    <row r="25" spans="3:17" x14ac:dyDescent="0.25">
      <c r="C25" s="4"/>
      <c r="D25" s="4"/>
      <c r="E25" s="4"/>
      <c r="F25" s="4"/>
      <c r="G25" s="4"/>
      <c r="J25" s="7"/>
      <c r="K25" s="7"/>
      <c r="L25" s="7"/>
      <c r="M25" s="7"/>
      <c r="N25" s="7"/>
    </row>
    <row r="26" spans="3:17" x14ac:dyDescent="0.25">
      <c r="C26" s="4"/>
      <c r="D26" s="4"/>
      <c r="E26" s="4"/>
      <c r="F26" s="4"/>
      <c r="G26" s="4"/>
      <c r="J26" s="7"/>
      <c r="K26" s="7"/>
      <c r="L26" s="7"/>
      <c r="M26" s="7"/>
      <c r="N26" s="7"/>
    </row>
    <row r="30" spans="3:17" x14ac:dyDescent="0.25">
      <c r="J30" s="13"/>
      <c r="K30" s="13"/>
      <c r="L30" s="13"/>
      <c r="M30" s="13"/>
      <c r="N30" s="13"/>
    </row>
    <row r="31" spans="3:17" x14ac:dyDescent="0.25">
      <c r="I31" s="7"/>
      <c r="J31" s="7"/>
      <c r="K31" s="7"/>
      <c r="L31" s="7"/>
      <c r="M31" s="7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FBCD-D56D-481F-B620-0D300946D010}">
  <dimension ref="B2:L4"/>
  <sheetViews>
    <sheetView workbookViewId="0">
      <selection sqref="A1:XFD1048576"/>
    </sheetView>
  </sheetViews>
  <sheetFormatPr defaultRowHeight="15" x14ac:dyDescent="0.25"/>
  <cols>
    <col min="2" max="2" width="12.42578125" bestFit="1" customWidth="1"/>
  </cols>
  <sheetData>
    <row r="2" spans="2:12" x14ac:dyDescent="0.25">
      <c r="B2" s="21"/>
      <c r="C2" s="21" t="s">
        <v>44</v>
      </c>
      <c r="D2" s="21" t="s">
        <v>45</v>
      </c>
      <c r="E2" s="25" t="s">
        <v>46</v>
      </c>
      <c r="F2" s="25" t="s">
        <v>47</v>
      </c>
      <c r="G2" s="21" t="s">
        <v>48</v>
      </c>
      <c r="H2" s="21" t="s">
        <v>49</v>
      </c>
      <c r="I2" s="21" t="s">
        <v>50</v>
      </c>
      <c r="J2" s="21" t="s">
        <v>51</v>
      </c>
      <c r="K2" s="23" t="s">
        <v>52</v>
      </c>
      <c r="L2" s="21" t="s">
        <v>53</v>
      </c>
    </row>
    <row r="3" spans="2:12" x14ac:dyDescent="0.25">
      <c r="B3" s="26" t="s">
        <v>54</v>
      </c>
      <c r="C3" s="24">
        <v>0.24</v>
      </c>
      <c r="D3" s="24">
        <v>0.39700000000000002</v>
      </c>
      <c r="E3" s="24">
        <v>3.1E-2</v>
      </c>
      <c r="F3" s="24">
        <v>0.188</v>
      </c>
      <c r="G3" s="24">
        <v>0.215</v>
      </c>
      <c r="H3" s="24">
        <v>0.57399999999999995</v>
      </c>
      <c r="I3" s="24">
        <v>1.633</v>
      </c>
      <c r="J3" s="24">
        <v>1.9350000000000001</v>
      </c>
      <c r="K3" s="22">
        <v>4.0060000000000002</v>
      </c>
      <c r="L3" s="22">
        <v>5.1429999999999998</v>
      </c>
    </row>
    <row r="4" spans="2:12" x14ac:dyDescent="0.25">
      <c r="B4" s="21" t="s">
        <v>55</v>
      </c>
      <c r="C4" s="24">
        <v>6.7830000000000004</v>
      </c>
      <c r="D4" s="24">
        <v>5.7430000000000003</v>
      </c>
      <c r="E4" s="24">
        <v>2.6139999999999999</v>
      </c>
      <c r="F4" s="24">
        <v>1.4359999999999999</v>
      </c>
      <c r="G4" s="24">
        <v>5.218</v>
      </c>
      <c r="H4" s="24">
        <v>3.964</v>
      </c>
      <c r="I4" s="24">
        <v>4.0960000000000001</v>
      </c>
      <c r="J4" s="24">
        <v>3.5609999999999999</v>
      </c>
      <c r="K4" s="22">
        <v>27.053000000000001</v>
      </c>
      <c r="L4" s="22">
        <v>20.698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7F3E-774D-4076-8778-F1EA80C701B1}">
  <dimension ref="B2:F4"/>
  <sheetViews>
    <sheetView workbookViewId="0">
      <selection sqref="A1:XFD1048576"/>
    </sheetView>
  </sheetViews>
  <sheetFormatPr defaultRowHeight="15" x14ac:dyDescent="0.25"/>
  <cols>
    <col min="2" max="2" width="41.28515625" style="19" bestFit="1" customWidth="1"/>
    <col min="3" max="3" width="39.140625" style="19" bestFit="1" customWidth="1"/>
    <col min="4" max="4" width="27.7109375" style="19" bestFit="1" customWidth="1"/>
    <col min="5" max="5" width="26.28515625" style="19" bestFit="1" customWidth="1"/>
    <col min="6" max="6" width="23.42578125" style="19" bestFit="1" customWidth="1"/>
  </cols>
  <sheetData>
    <row r="2" spans="2:6" x14ac:dyDescent="0.25">
      <c r="B2" s="19" t="s">
        <v>39</v>
      </c>
      <c r="C2" s="18" t="s">
        <v>40</v>
      </c>
      <c r="D2" s="18" t="s">
        <v>41</v>
      </c>
      <c r="E2" s="18" t="s">
        <v>42</v>
      </c>
      <c r="F2" s="18" t="s">
        <v>43</v>
      </c>
    </row>
    <row r="3" spans="2:6" x14ac:dyDescent="0.25">
      <c r="B3" s="19">
        <v>2019</v>
      </c>
      <c r="C3" s="20">
        <v>51.927</v>
      </c>
      <c r="D3" s="20">
        <v>56.276000000000003</v>
      </c>
      <c r="E3" s="20">
        <v>25.552</v>
      </c>
      <c r="F3" s="20">
        <v>17.256</v>
      </c>
    </row>
    <row r="4" spans="2:6" x14ac:dyDescent="0.25">
      <c r="B4" s="19">
        <v>2020</v>
      </c>
      <c r="C4" s="20">
        <v>73.314999999999998</v>
      </c>
      <c r="D4" s="20">
        <v>73.209000000000003</v>
      </c>
      <c r="E4" s="20">
        <v>40.424999999999997</v>
      </c>
      <c r="F4" s="20">
        <v>21.963000000000001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DF2F-FCBD-42CC-99B3-93DCBC0B3486}">
  <dimension ref="B2:D4"/>
  <sheetViews>
    <sheetView topLeftCell="C1" zoomScale="85" zoomScaleNormal="100" workbookViewId="0">
      <selection activeCell="C1" sqref="A1:XFD1048576"/>
    </sheetView>
  </sheetViews>
  <sheetFormatPr defaultRowHeight="15" x14ac:dyDescent="0.25"/>
  <sheetData>
    <row r="2" spans="2:4" x14ac:dyDescent="0.25">
      <c r="C2" t="s">
        <v>7</v>
      </c>
      <c r="D2" t="s">
        <v>8</v>
      </c>
    </row>
    <row r="3" spans="2:4" x14ac:dyDescent="0.25">
      <c r="B3" s="5" t="s">
        <v>9</v>
      </c>
      <c r="C3" s="6" t="s">
        <v>10</v>
      </c>
      <c r="D3" s="2">
        <v>0.90937040000000002</v>
      </c>
    </row>
    <row r="4" spans="2:4" x14ac:dyDescent="0.25">
      <c r="B4" s="5" t="s">
        <v>11</v>
      </c>
      <c r="C4" s="6" t="s">
        <v>12</v>
      </c>
      <c r="D4" s="2">
        <v>0.72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265A-ED3A-4DE8-A0E7-19CC34FF0777}">
  <dimension ref="B2:N12"/>
  <sheetViews>
    <sheetView topLeftCell="I1" zoomScale="65" zoomScaleNormal="100" workbookViewId="0">
      <selection activeCell="I1" sqref="A1:XFD1048576"/>
    </sheetView>
  </sheetViews>
  <sheetFormatPr defaultRowHeight="15" x14ac:dyDescent="0.25"/>
  <cols>
    <col min="1" max="8" width="0" hidden="1" customWidth="1"/>
  </cols>
  <sheetData>
    <row r="2" spans="2:14" x14ac:dyDescent="0.25">
      <c r="C2" t="s">
        <v>0</v>
      </c>
      <c r="D2" t="s">
        <v>1</v>
      </c>
      <c r="E2" t="s">
        <v>2</v>
      </c>
      <c r="F2" t="s">
        <v>3</v>
      </c>
      <c r="G2" t="s">
        <v>5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5</v>
      </c>
    </row>
    <row r="3" spans="2:14" x14ac:dyDescent="0.25">
      <c r="B3">
        <v>2016</v>
      </c>
      <c r="C3" s="4" t="e">
        <f>#REF!</f>
        <v>#REF!</v>
      </c>
      <c r="D3" s="4" t="e">
        <f>#REF!</f>
        <v>#REF!</v>
      </c>
      <c r="E3" s="4" t="e">
        <f>#REF!</f>
        <v>#REF!</v>
      </c>
      <c r="F3" s="4" t="e">
        <f>#REF!</f>
        <v>#REF!</v>
      </c>
      <c r="G3" s="4" t="e">
        <f>#REF!-SUM(C3:F3)</f>
        <v>#REF!</v>
      </c>
      <c r="I3">
        <v>2016</v>
      </c>
      <c r="J3" s="7">
        <v>0.3996580534855963</v>
      </c>
      <c r="K3" s="7">
        <v>2.2484596277299266E-2</v>
      </c>
      <c r="L3" s="7">
        <v>0.21307138939965808</v>
      </c>
      <c r="M3" s="7">
        <v>0.32294590148069291</v>
      </c>
      <c r="N3" s="7">
        <v>4.1840059356753466E-2</v>
      </c>
    </row>
    <row r="4" spans="2:14" x14ac:dyDescent="0.25">
      <c r="B4">
        <v>2017</v>
      </c>
      <c r="C4" s="4" t="e">
        <f>#REF!</f>
        <v>#REF!</v>
      </c>
      <c r="D4" s="4" t="e">
        <f>#REF!</f>
        <v>#REF!</v>
      </c>
      <c r="E4" s="4" t="e">
        <f>#REF!</f>
        <v>#REF!</v>
      </c>
      <c r="F4" s="4" t="e">
        <f>#REF!</f>
        <v>#REF!</v>
      </c>
      <c r="G4" s="4" t="e">
        <f>#REF!-SUM(C4:F4)</f>
        <v>#REF!</v>
      </c>
      <c r="I4">
        <v>2017</v>
      </c>
      <c r="J4" s="7">
        <v>0.39152888981317802</v>
      </c>
      <c r="K4" s="7">
        <v>2.4123947176874286E-2</v>
      </c>
      <c r="L4" s="7">
        <v>0.24071955911406887</v>
      </c>
      <c r="M4" s="7">
        <v>0.30144535717999377</v>
      </c>
      <c r="N4" s="7">
        <v>4.2182246715885142E-2</v>
      </c>
    </row>
    <row r="5" spans="2:14" x14ac:dyDescent="0.25">
      <c r="B5">
        <v>2018</v>
      </c>
      <c r="C5" s="4" t="e">
        <f>#REF!</f>
        <v>#REF!</v>
      </c>
      <c r="D5" s="4" t="e">
        <f>#REF!</f>
        <v>#REF!</v>
      </c>
      <c r="E5" s="4" t="e">
        <f>#REF!</f>
        <v>#REF!</v>
      </c>
      <c r="F5" s="4" t="e">
        <f>#REF!</f>
        <v>#REF!</v>
      </c>
      <c r="G5" s="4" t="e">
        <f>#REF!-SUM(C5:F5)</f>
        <v>#REF!</v>
      </c>
      <c r="I5">
        <v>2018</v>
      </c>
      <c r="J5" s="7">
        <v>0.35708686909995568</v>
      </c>
      <c r="K5" s="7">
        <v>2.0993081825307569E-2</v>
      </c>
      <c r="L5" s="7">
        <v>0.26541253450567426</v>
      </c>
      <c r="M5" s="7">
        <v>0.31179497665542033</v>
      </c>
      <c r="N5" s="7">
        <v>4.4712537913642138E-2</v>
      </c>
    </row>
    <row r="6" spans="2:14" x14ac:dyDescent="0.25">
      <c r="B6">
        <v>2019</v>
      </c>
      <c r="C6" s="4" t="e">
        <f>#REF!</f>
        <v>#REF!</v>
      </c>
      <c r="D6" s="4" t="e">
        <f>#REF!</f>
        <v>#REF!</v>
      </c>
      <c r="E6" s="4" t="e">
        <f>#REF!</f>
        <v>#REF!</v>
      </c>
      <c r="F6" s="4" t="e">
        <f>#REF!</f>
        <v>#REF!</v>
      </c>
      <c r="G6" s="4" t="e">
        <f>#REF!-SUM(C6:F6)</f>
        <v>#REF!</v>
      </c>
      <c r="I6">
        <v>2019</v>
      </c>
      <c r="J6" s="7">
        <v>0.34927265945542713</v>
      </c>
      <c r="K6" s="7">
        <v>1.7866467735919433E-2</v>
      </c>
      <c r="L6" s="7">
        <v>0.27351734427452445</v>
      </c>
      <c r="M6" s="7">
        <v>0.32722864602760166</v>
      </c>
      <c r="N6" s="7">
        <v>3.2114882506527311E-2</v>
      </c>
    </row>
    <row r="7" spans="2:14" x14ac:dyDescent="0.25">
      <c r="B7">
        <v>2020</v>
      </c>
      <c r="C7" s="4" t="e">
        <f>AVERAGE(#REF!,#REF!)</f>
        <v>#REF!</v>
      </c>
      <c r="D7" s="4" t="e">
        <f>AVERAGE(#REF!,#REF!)</f>
        <v>#REF!</v>
      </c>
      <c r="E7" s="4" t="e">
        <f>AVERAGE(#REF!,#REF!)</f>
        <v>#REF!</v>
      </c>
      <c r="F7" s="4" t="e">
        <f>AVERAGE(#REF!,#REF!)</f>
        <v>#REF!</v>
      </c>
      <c r="G7" s="4" t="e">
        <f>AVERAGE(#REF!,#REF!)-SUM(C7:F7)</f>
        <v>#REF!</v>
      </c>
      <c r="I7">
        <v>2020</v>
      </c>
      <c r="J7" s="7">
        <v>0.28474246841593781</v>
      </c>
      <c r="K7" s="7">
        <v>2.1865889212827987E-2</v>
      </c>
      <c r="L7" s="7">
        <v>0.3075801749271137</v>
      </c>
      <c r="M7" s="7">
        <v>0.3440233236151603</v>
      </c>
      <c r="N7" s="7">
        <v>4.1788143828960296E-2</v>
      </c>
    </row>
    <row r="11" spans="2:14" x14ac:dyDescent="0.25">
      <c r="J11" s="1"/>
      <c r="K11" s="1"/>
      <c r="L11" s="1"/>
      <c r="M11" s="1"/>
      <c r="N11" s="1"/>
    </row>
    <row r="12" spans="2:14" x14ac:dyDescent="0.25">
      <c r="I12" s="7"/>
      <c r="J12" s="7"/>
      <c r="K12" s="7"/>
      <c r="L12" s="7"/>
      <c r="M12" s="7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ABDD-9725-4817-8C84-9C0055D9BC11}">
  <dimension ref="C3:O20"/>
  <sheetViews>
    <sheetView topLeftCell="H1" zoomScaleNormal="100" workbookViewId="0">
      <selection activeCell="H1" sqref="A1:XFD1048576"/>
    </sheetView>
  </sheetViews>
  <sheetFormatPr defaultRowHeight="15" x14ac:dyDescent="0.25"/>
  <cols>
    <col min="1" max="2" width="0" hidden="1" customWidth="1"/>
    <col min="3" max="3" width="12" hidden="1" customWidth="1"/>
    <col min="4" max="7" width="0" hidden="1" customWidth="1"/>
  </cols>
  <sheetData>
    <row r="3" spans="3:15" x14ac:dyDescent="0.25">
      <c r="C3" s="11">
        <v>2018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3:15" x14ac:dyDescent="0.25">
      <c r="C4" s="11"/>
      <c r="D4" s="11" t="s">
        <v>0</v>
      </c>
      <c r="E4" s="11" t="s">
        <v>2</v>
      </c>
      <c r="F4" s="11" t="s">
        <v>3</v>
      </c>
      <c r="G4" s="11"/>
      <c r="H4" s="11"/>
      <c r="I4" s="11" t="s">
        <v>0</v>
      </c>
      <c r="J4" s="11" t="s">
        <v>2</v>
      </c>
      <c r="K4" s="11" t="s">
        <v>3</v>
      </c>
      <c r="L4" s="11" t="s">
        <v>6</v>
      </c>
      <c r="M4" s="11"/>
      <c r="N4" s="11"/>
      <c r="O4" s="11"/>
    </row>
    <row r="5" spans="3:15" x14ac:dyDescent="0.25">
      <c r="C5" s="11" t="s">
        <v>15</v>
      </c>
      <c r="D5" s="11">
        <v>5.48</v>
      </c>
      <c r="E5" s="11">
        <v>2.09</v>
      </c>
      <c r="F5" s="11">
        <v>2.52</v>
      </c>
      <c r="G5" s="11"/>
      <c r="H5" s="11">
        <v>2018</v>
      </c>
      <c r="I5" s="12">
        <v>8.870000000000001</v>
      </c>
      <c r="J5" s="12">
        <v>4.68</v>
      </c>
      <c r="K5" s="12">
        <v>5.79</v>
      </c>
      <c r="L5" s="12">
        <v>19.34</v>
      </c>
      <c r="M5" s="11"/>
      <c r="N5" s="11"/>
      <c r="O5" s="11"/>
    </row>
    <row r="6" spans="3:15" x14ac:dyDescent="0.25">
      <c r="C6" s="11" t="s">
        <v>16</v>
      </c>
      <c r="D6" s="11">
        <v>3.39</v>
      </c>
      <c r="E6" s="11">
        <v>2.59</v>
      </c>
      <c r="F6" s="11">
        <v>3.27</v>
      </c>
      <c r="G6" s="11"/>
      <c r="H6" s="11">
        <v>2019</v>
      </c>
      <c r="I6" s="12">
        <v>7.6999999999999993</v>
      </c>
      <c r="J6" s="12">
        <v>4.2</v>
      </c>
      <c r="K6" s="12">
        <v>5.76</v>
      </c>
      <c r="L6" s="12">
        <v>17.659999999999997</v>
      </c>
      <c r="M6" s="11"/>
      <c r="N6" s="11"/>
      <c r="O6" s="11"/>
    </row>
    <row r="7" spans="3:15" x14ac:dyDescent="0.25">
      <c r="C7" s="11" t="s">
        <v>17</v>
      </c>
      <c r="D7" s="11">
        <v>1.26</v>
      </c>
      <c r="E7" s="11">
        <v>2.4500000000000002</v>
      </c>
      <c r="F7" s="11">
        <v>3.11</v>
      </c>
      <c r="G7" s="11"/>
      <c r="H7" s="11">
        <v>2020</v>
      </c>
      <c r="I7" s="12">
        <v>4.2350000000000003</v>
      </c>
      <c r="J7" s="12">
        <v>3.7749999999999999</v>
      </c>
      <c r="K7" s="12">
        <v>3.81</v>
      </c>
      <c r="L7" s="12">
        <v>11.82</v>
      </c>
      <c r="M7" s="11"/>
      <c r="N7" s="11"/>
      <c r="O7" s="11"/>
    </row>
    <row r="8" spans="3:15" x14ac:dyDescent="0.25">
      <c r="C8" s="11"/>
      <c r="D8" s="11">
        <v>8.870000000000001</v>
      </c>
      <c r="E8" s="11">
        <v>4.68</v>
      </c>
      <c r="F8" s="11">
        <v>5.79</v>
      </c>
      <c r="G8" s="11"/>
      <c r="H8" s="11"/>
      <c r="I8" s="11"/>
      <c r="J8" s="11"/>
      <c r="K8" s="11"/>
      <c r="L8" s="11"/>
      <c r="M8" s="11"/>
      <c r="N8" s="11"/>
      <c r="O8" s="11"/>
    </row>
    <row r="9" spans="3:15" x14ac:dyDescent="0.25">
      <c r="C9" s="11">
        <v>2019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3:15" x14ac:dyDescent="0.25">
      <c r="C10" s="11"/>
      <c r="D10" s="11" t="s">
        <v>0</v>
      </c>
      <c r="E10" s="11" t="s">
        <v>2</v>
      </c>
      <c r="F10" s="11" t="s">
        <v>3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3:15" x14ac:dyDescent="0.25">
      <c r="C11" s="11" t="s">
        <v>15</v>
      </c>
      <c r="D11" s="11">
        <v>4.55</v>
      </c>
      <c r="E11" s="11">
        <v>1.86</v>
      </c>
      <c r="F11" s="11">
        <v>2.64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3:15" x14ac:dyDescent="0.25">
      <c r="C12" s="11" t="s">
        <v>16</v>
      </c>
      <c r="D12" s="11">
        <v>3.15</v>
      </c>
      <c r="E12" s="11">
        <v>2.34</v>
      </c>
      <c r="F12" s="11">
        <v>3.12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3:15" x14ac:dyDescent="0.25">
      <c r="C13" s="11" t="s">
        <v>17</v>
      </c>
      <c r="D13" s="11">
        <v>1.4</v>
      </c>
      <c r="E13" s="11">
        <v>2.2599999999999998</v>
      </c>
      <c r="F13" s="11">
        <v>3.02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3:15" x14ac:dyDescent="0.25">
      <c r="C14" s="11"/>
      <c r="D14" s="11">
        <v>7.6999999999999993</v>
      </c>
      <c r="E14" s="11">
        <v>4.2</v>
      </c>
      <c r="F14" s="11">
        <v>5.76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3:15" x14ac:dyDescent="0.25">
      <c r="C15" s="11">
        <v>2020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3:15" x14ac:dyDescent="0.25">
      <c r="C16" s="11"/>
      <c r="D16" s="11" t="s">
        <v>0</v>
      </c>
      <c r="E16" s="11" t="s">
        <v>2</v>
      </c>
      <c r="F16" s="11" t="s">
        <v>3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3:6" x14ac:dyDescent="0.25">
      <c r="C17" s="11" t="s">
        <v>15</v>
      </c>
      <c r="D17" s="11">
        <v>2.41</v>
      </c>
      <c r="E17" s="11">
        <v>1.4449999999999998</v>
      </c>
      <c r="F17" s="11">
        <v>1.3599999999999999</v>
      </c>
    </row>
    <row r="18" spans="3:6" x14ac:dyDescent="0.25">
      <c r="C18" s="11" t="s">
        <v>16</v>
      </c>
      <c r="D18" s="11">
        <v>1.8250000000000002</v>
      </c>
      <c r="E18" s="11">
        <v>2.33</v>
      </c>
      <c r="F18" s="11">
        <v>2.4500000000000002</v>
      </c>
    </row>
    <row r="19" spans="3:6" x14ac:dyDescent="0.25">
      <c r="C19" s="11" t="s">
        <v>17</v>
      </c>
      <c r="D19" s="11">
        <v>0.84499999999999997</v>
      </c>
      <c r="E19" s="11">
        <v>2.0449999999999999</v>
      </c>
      <c r="F19" s="11">
        <v>2.0250000000000004</v>
      </c>
    </row>
    <row r="20" spans="3:6" x14ac:dyDescent="0.25">
      <c r="C20" s="11"/>
      <c r="D20" s="11">
        <v>4.2350000000000003</v>
      </c>
      <c r="E20" s="11">
        <v>3.7749999999999999</v>
      </c>
      <c r="F20" s="11">
        <v>3.81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2177-5DF9-4346-AAE6-C144EBD35CEB}">
  <dimension ref="B1:I8"/>
  <sheetViews>
    <sheetView zoomScaleNormal="100" workbookViewId="0">
      <selection sqref="A1:XFD1048576"/>
    </sheetView>
  </sheetViews>
  <sheetFormatPr defaultColWidth="9.28515625" defaultRowHeight="15" x14ac:dyDescent="0.25"/>
  <cols>
    <col min="1" max="16384" width="9.28515625" style="11"/>
  </cols>
  <sheetData>
    <row r="1" spans="2:9" x14ac:dyDescent="0.25">
      <c r="C1" s="7"/>
      <c r="D1" s="7"/>
      <c r="E1" s="7"/>
      <c r="F1" s="7"/>
      <c r="G1" s="7"/>
      <c r="H1" s="7"/>
      <c r="I1" s="7"/>
    </row>
    <row r="2" spans="2:9" x14ac:dyDescent="0.25">
      <c r="C2" s="11" t="s">
        <v>0</v>
      </c>
      <c r="D2" s="11" t="s">
        <v>2</v>
      </c>
      <c r="E2" s="11" t="s">
        <v>3</v>
      </c>
      <c r="F2" s="11" t="s">
        <v>5</v>
      </c>
    </row>
    <row r="3" spans="2:9" x14ac:dyDescent="0.25">
      <c r="C3" s="2"/>
      <c r="D3" s="2"/>
      <c r="E3" s="2"/>
      <c r="F3" s="2"/>
    </row>
    <row r="4" spans="2:9" x14ac:dyDescent="0.25">
      <c r="B4" s="11">
        <v>2016</v>
      </c>
      <c r="C4" s="2">
        <v>0.26500000000000001</v>
      </c>
      <c r="D4" s="2">
        <v>0.24199999999999999</v>
      </c>
      <c r="E4" s="2">
        <v>0.42399999999999999</v>
      </c>
      <c r="F4" s="2">
        <v>6.899999999999995E-2</v>
      </c>
    </row>
    <row r="5" spans="2:9" x14ac:dyDescent="0.25">
      <c r="B5" s="11">
        <v>2017</v>
      </c>
      <c r="C5" s="2">
        <v>0.23899999999999999</v>
      </c>
      <c r="D5" s="2">
        <v>0.29099999999999998</v>
      </c>
      <c r="E5" s="2">
        <v>0.42</v>
      </c>
      <c r="F5" s="2">
        <v>5.0000000000000044E-2</v>
      </c>
    </row>
    <row r="6" spans="2:9" x14ac:dyDescent="0.25">
      <c r="B6" s="11">
        <v>2018</v>
      </c>
      <c r="C6" s="2">
        <v>0.224</v>
      </c>
      <c r="D6" s="2">
        <v>0.29399999999999998</v>
      </c>
      <c r="E6" s="2">
        <v>0.41699999999999998</v>
      </c>
      <c r="F6" s="2">
        <v>6.4999999999999947E-2</v>
      </c>
    </row>
    <row r="7" spans="2:9" x14ac:dyDescent="0.25">
      <c r="B7" s="11">
        <v>2019</v>
      </c>
      <c r="C7" s="2">
        <v>0.22800000000000001</v>
      </c>
      <c r="D7" s="2">
        <v>0.28699999999999998</v>
      </c>
      <c r="E7" s="2">
        <v>0.41499999999999998</v>
      </c>
      <c r="F7" s="2">
        <v>7.0000000000000062E-2</v>
      </c>
    </row>
    <row r="8" spans="2:9" x14ac:dyDescent="0.25">
      <c r="B8" s="11">
        <v>2020</v>
      </c>
      <c r="C8" s="2">
        <v>0.18</v>
      </c>
      <c r="D8" s="2">
        <v>0.32600000000000001</v>
      </c>
      <c r="E8" s="2">
        <v>0.43</v>
      </c>
      <c r="F8" s="2">
        <v>6.4000000000000057E-2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CD7-1164-4D71-8772-D4408BDF207D}">
  <dimension ref="B3:Y9"/>
  <sheetViews>
    <sheetView zoomScaleNormal="100" workbookViewId="0">
      <selection sqref="A1:XFD1048576"/>
    </sheetView>
  </sheetViews>
  <sheetFormatPr defaultColWidth="9.28515625" defaultRowHeight="15" x14ac:dyDescent="0.25"/>
  <cols>
    <col min="1" max="1" width="9.28515625" style="11"/>
    <col min="2" max="2" width="15.28515625" style="11" bestFit="1" customWidth="1"/>
    <col min="3" max="19" width="9.28515625" style="11"/>
    <col min="20" max="20" width="20" style="11" bestFit="1" customWidth="1"/>
    <col min="21" max="16384" width="9.28515625" style="11"/>
  </cols>
  <sheetData>
    <row r="3" spans="2:25" x14ac:dyDescent="0.25">
      <c r="B3" s="11" t="s">
        <v>30</v>
      </c>
      <c r="C3" s="11">
        <v>2016</v>
      </c>
      <c r="D3" s="11">
        <v>2017</v>
      </c>
      <c r="E3" s="11">
        <v>2018</v>
      </c>
      <c r="F3" s="11">
        <v>2019</v>
      </c>
      <c r="G3" s="11">
        <v>2020</v>
      </c>
    </row>
    <row r="4" spans="2:25" x14ac:dyDescent="0.25">
      <c r="B4" s="11" t="s">
        <v>24</v>
      </c>
      <c r="C4" s="2">
        <v>0.32068965517241382</v>
      </c>
      <c r="D4" s="2">
        <v>0.34033613445378147</v>
      </c>
      <c r="E4" s="2">
        <v>0.34361233480176212</v>
      </c>
      <c r="F4" s="2">
        <v>0.3348214285714286</v>
      </c>
      <c r="G4" s="2">
        <v>0.19540229885057472</v>
      </c>
      <c r="H4" s="21"/>
      <c r="U4" s="2"/>
      <c r="V4" s="2"/>
      <c r="W4" s="2"/>
      <c r="X4" s="2"/>
      <c r="Y4" s="2"/>
    </row>
    <row r="5" spans="2:25" x14ac:dyDescent="0.25">
      <c r="B5" s="11" t="s">
        <v>25</v>
      </c>
      <c r="C5" s="2">
        <v>0.23711340206185566</v>
      </c>
      <c r="D5" s="2">
        <v>0.23229461756373937</v>
      </c>
      <c r="E5" s="2">
        <v>0.18498659517426275</v>
      </c>
      <c r="F5" s="2">
        <v>0.18</v>
      </c>
      <c r="G5" s="2">
        <v>0.10509554140127389</v>
      </c>
      <c r="H5" s="21"/>
      <c r="U5" s="2"/>
      <c r="V5" s="2"/>
      <c r="W5" s="2"/>
      <c r="X5" s="2"/>
      <c r="Y5" s="2"/>
    </row>
    <row r="6" spans="2:25" x14ac:dyDescent="0.25">
      <c r="B6" s="11" t="s">
        <v>26</v>
      </c>
      <c r="C6" s="2">
        <v>0.3203661327231121</v>
      </c>
      <c r="D6" s="2">
        <v>0.2617924528301887</v>
      </c>
      <c r="E6" s="2">
        <v>0.18973214285714288</v>
      </c>
      <c r="F6" s="2">
        <v>0.20049504950495051</v>
      </c>
      <c r="G6" s="2">
        <v>0.15697674418604654</v>
      </c>
      <c r="H6" s="21"/>
      <c r="U6" s="2"/>
      <c r="V6" s="2"/>
      <c r="W6" s="2"/>
      <c r="X6" s="2"/>
      <c r="Y6" s="2"/>
    </row>
    <row r="7" spans="2:25" x14ac:dyDescent="0.25">
      <c r="B7" s="11" t="s">
        <v>27</v>
      </c>
      <c r="C7" s="2">
        <v>0.33200000000000002</v>
      </c>
      <c r="D7" s="2">
        <v>0.33566433566433568</v>
      </c>
      <c r="E7" s="2">
        <v>0.27027027027027029</v>
      </c>
      <c r="F7" s="2">
        <v>0.24619289340101522</v>
      </c>
      <c r="G7" s="2">
        <v>0.17195767195767198</v>
      </c>
      <c r="H7" s="21"/>
      <c r="U7" s="2"/>
      <c r="V7" s="2"/>
      <c r="W7" s="2"/>
      <c r="X7" s="2"/>
      <c r="Y7" s="2"/>
    </row>
    <row r="8" spans="2:25" x14ac:dyDescent="0.25">
      <c r="B8" s="11" t="s">
        <v>28</v>
      </c>
      <c r="C8" s="2">
        <v>0.33601609657947684</v>
      </c>
      <c r="D8" s="2">
        <v>0.34070796460176989</v>
      </c>
      <c r="E8" s="2">
        <v>0.30512249443207129</v>
      </c>
      <c r="F8" s="2">
        <v>0.3175853018372703</v>
      </c>
      <c r="G8" s="2">
        <v>0.22662889518413601</v>
      </c>
      <c r="H8" s="21"/>
      <c r="U8" s="2"/>
      <c r="V8" s="2"/>
      <c r="W8" s="2"/>
      <c r="X8" s="2"/>
      <c r="Y8" s="2"/>
    </row>
    <row r="9" spans="2:25" x14ac:dyDescent="0.25">
      <c r="B9" s="11" t="s">
        <v>29</v>
      </c>
      <c r="C9" s="2">
        <v>0.32758620689655171</v>
      </c>
      <c r="D9" s="2">
        <v>0.34140969162995594</v>
      </c>
      <c r="E9" s="2">
        <v>0.33263157894736844</v>
      </c>
      <c r="F9" s="2">
        <v>0.32739420935412028</v>
      </c>
      <c r="G9" s="2">
        <v>0.256857855361596</v>
      </c>
      <c r="H9" s="21"/>
      <c r="U9" s="2"/>
      <c r="V9" s="2"/>
      <c r="W9" s="2"/>
      <c r="X9" s="2"/>
      <c r="Y9" s="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F98E-E152-46E0-B71D-BC792B58A7A9}">
  <dimension ref="B2:Z8"/>
  <sheetViews>
    <sheetView zoomScaleNormal="100" workbookViewId="0">
      <selection sqref="A1:XFD1048576"/>
    </sheetView>
  </sheetViews>
  <sheetFormatPr defaultColWidth="9.28515625" defaultRowHeight="15" x14ac:dyDescent="0.25"/>
  <cols>
    <col min="1" max="1" width="9.28515625" style="11"/>
    <col min="2" max="2" width="15.28515625" style="11" bestFit="1" customWidth="1"/>
    <col min="3" max="16384" width="9.28515625" style="11"/>
  </cols>
  <sheetData>
    <row r="2" spans="2:26" x14ac:dyDescent="0.25">
      <c r="C2" s="1" t="s">
        <v>0</v>
      </c>
      <c r="D2" s="1" t="s">
        <v>2</v>
      </c>
      <c r="E2" s="1" t="s">
        <v>3</v>
      </c>
      <c r="F2" s="1" t="s">
        <v>4</v>
      </c>
      <c r="G2" s="1" t="s">
        <v>1</v>
      </c>
      <c r="H2" s="1" t="s">
        <v>5</v>
      </c>
      <c r="U2" s="1"/>
      <c r="V2" s="1"/>
      <c r="W2" s="1"/>
      <c r="X2" s="1"/>
      <c r="Y2" s="1"/>
      <c r="Z2" s="1"/>
    </row>
    <row r="3" spans="2:26" x14ac:dyDescent="0.25">
      <c r="B3" s="11" t="s">
        <v>24</v>
      </c>
      <c r="C3" s="7">
        <v>0.19540229885057472</v>
      </c>
      <c r="D3" s="7">
        <v>0.21264367816091956</v>
      </c>
      <c r="E3" s="7">
        <v>0.50574712643678166</v>
      </c>
      <c r="F3" s="7">
        <v>3.4482758620689655E-2</v>
      </c>
      <c r="G3" s="7">
        <v>0</v>
      </c>
      <c r="H3" s="7">
        <v>5.1724137931034406E-2</v>
      </c>
      <c r="U3" s="7"/>
      <c r="V3" s="7"/>
      <c r="W3" s="7"/>
      <c r="X3" s="7"/>
      <c r="Y3" s="7"/>
      <c r="Z3" s="7"/>
    </row>
    <row r="4" spans="2:26" x14ac:dyDescent="0.25">
      <c r="B4" s="11" t="s">
        <v>25</v>
      </c>
      <c r="C4" s="7">
        <v>0.10509554140127389</v>
      </c>
      <c r="D4" s="7">
        <v>0.28343949044585992</v>
      </c>
      <c r="E4" s="7">
        <v>0.33121019108280259</v>
      </c>
      <c r="F4" s="7">
        <v>0.14012738853503187</v>
      </c>
      <c r="G4" s="7">
        <v>4.1401273885350323E-2</v>
      </c>
      <c r="H4" s="7">
        <v>9.8726114649681465E-2</v>
      </c>
      <c r="U4" s="7"/>
      <c r="V4" s="7"/>
      <c r="W4" s="7"/>
      <c r="X4" s="7"/>
      <c r="Y4" s="7"/>
      <c r="Z4" s="7"/>
    </row>
    <row r="5" spans="2:26" x14ac:dyDescent="0.25">
      <c r="B5" s="11" t="s">
        <v>26</v>
      </c>
      <c r="C5" s="7">
        <v>0.15697674418604654</v>
      </c>
      <c r="D5" s="7">
        <v>0.30813953488372092</v>
      </c>
      <c r="E5" s="7">
        <v>0.29360465116279072</v>
      </c>
      <c r="F5" s="7">
        <v>0.12209302325581396</v>
      </c>
      <c r="G5" s="7">
        <v>2.616279069767442E-2</v>
      </c>
      <c r="H5" s="7">
        <v>9.3023255813953473E-2</v>
      </c>
      <c r="U5" s="7"/>
      <c r="V5" s="7"/>
      <c r="W5" s="7"/>
      <c r="X5" s="7"/>
      <c r="Y5" s="7"/>
      <c r="Z5" s="7"/>
    </row>
    <row r="6" spans="2:26" x14ac:dyDescent="0.25">
      <c r="B6" s="11" t="s">
        <v>27</v>
      </c>
      <c r="C6" s="7">
        <v>0.17195767195767198</v>
      </c>
      <c r="D6" s="7">
        <v>0.24603174603174607</v>
      </c>
      <c r="E6" s="7">
        <v>0.33333333333333337</v>
      </c>
      <c r="F6" s="7">
        <v>0.12698412698412698</v>
      </c>
      <c r="G6" s="7">
        <v>4.2328042328042333E-2</v>
      </c>
      <c r="H6" s="7">
        <v>7.9365079365079375E-2</v>
      </c>
      <c r="U6" s="7"/>
      <c r="V6" s="7"/>
      <c r="W6" s="7"/>
      <c r="X6" s="7"/>
      <c r="Y6" s="7"/>
      <c r="Z6" s="7"/>
    </row>
    <row r="7" spans="2:26" x14ac:dyDescent="0.25">
      <c r="B7" s="11" t="s">
        <v>28</v>
      </c>
      <c r="C7" s="7">
        <v>0.22662889518413601</v>
      </c>
      <c r="D7" s="7">
        <v>0.27762039660056659</v>
      </c>
      <c r="E7" s="7">
        <v>0.25779036827195467</v>
      </c>
      <c r="F7" s="7">
        <v>0.10764872521246459</v>
      </c>
      <c r="G7" s="7">
        <v>7.9320113314447591E-2</v>
      </c>
      <c r="H7" s="7">
        <v>5.0991501416430517E-2</v>
      </c>
      <c r="U7" s="7"/>
      <c r="V7" s="7"/>
      <c r="W7" s="7"/>
      <c r="X7" s="7"/>
      <c r="Y7" s="7"/>
      <c r="Z7" s="7"/>
    </row>
    <row r="8" spans="2:26" x14ac:dyDescent="0.25">
      <c r="B8" s="11" t="s">
        <v>29</v>
      </c>
      <c r="C8" s="7">
        <v>0.256857855361596</v>
      </c>
      <c r="D8" s="7">
        <v>0.25187032418952615</v>
      </c>
      <c r="E8" s="7">
        <v>0.19451371571072318</v>
      </c>
      <c r="F8" s="7">
        <v>0.12718204488778054</v>
      </c>
      <c r="G8" s="7">
        <v>0.12718204488778054</v>
      </c>
      <c r="H8" s="7">
        <v>4.2394014962593589E-2</v>
      </c>
      <c r="U8" s="7"/>
      <c r="V8" s="7"/>
      <c r="W8" s="7"/>
      <c r="X8" s="7"/>
      <c r="Y8" s="7"/>
      <c r="Z8" s="7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9079-44CA-4C0D-9B1E-FEA88209772C}">
  <dimension ref="C2:J8"/>
  <sheetViews>
    <sheetView topLeftCell="C1" zoomScaleNormal="100" workbookViewId="0">
      <selection activeCell="C1" sqref="A1:XFD1048576"/>
    </sheetView>
  </sheetViews>
  <sheetFormatPr defaultColWidth="9.28515625" defaultRowHeight="15" x14ac:dyDescent="0.25"/>
  <cols>
    <col min="1" max="2" width="0" style="11" hidden="1" customWidth="1"/>
    <col min="3" max="3" width="9.28515625" style="11"/>
    <col min="4" max="8" width="12.28515625" style="11" customWidth="1"/>
    <col min="9" max="9" width="15.7109375" style="11" customWidth="1"/>
    <col min="10" max="10" width="12.28515625" style="11" customWidth="1"/>
    <col min="11" max="16384" width="9.28515625" style="11"/>
  </cols>
  <sheetData>
    <row r="2" spans="3:10" x14ac:dyDescent="0.25">
      <c r="D2" s="27" t="s">
        <v>32</v>
      </c>
      <c r="E2" s="27"/>
      <c r="F2" s="27"/>
      <c r="G2" s="27"/>
      <c r="H2" s="27"/>
      <c r="I2" s="27"/>
    </row>
    <row r="3" spans="3:10" ht="30" x14ac:dyDescent="0.25"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31</v>
      </c>
    </row>
    <row r="4" spans="3:10" x14ac:dyDescent="0.25">
      <c r="C4" s="10">
        <v>2016</v>
      </c>
      <c r="D4" s="14">
        <v>23</v>
      </c>
      <c r="E4" s="14">
        <v>30</v>
      </c>
      <c r="F4" s="14">
        <v>42</v>
      </c>
      <c r="G4" s="14">
        <v>50</v>
      </c>
      <c r="H4" s="14">
        <v>67</v>
      </c>
      <c r="I4" s="14">
        <v>88</v>
      </c>
      <c r="J4" s="15">
        <v>51</v>
      </c>
    </row>
    <row r="5" spans="3:10" x14ac:dyDescent="0.25">
      <c r="C5" s="10">
        <v>2017</v>
      </c>
      <c r="D5" s="14">
        <v>19</v>
      </c>
      <c r="E5" s="14">
        <v>31</v>
      </c>
      <c r="F5" s="14">
        <v>43</v>
      </c>
      <c r="G5" s="14">
        <v>60</v>
      </c>
      <c r="H5" s="14">
        <v>59</v>
      </c>
      <c r="I5" s="14">
        <v>89</v>
      </c>
      <c r="J5" s="15">
        <v>56</v>
      </c>
    </row>
    <row r="6" spans="3:10" x14ac:dyDescent="0.25">
      <c r="C6" s="10">
        <v>2018</v>
      </c>
      <c r="D6" s="14">
        <v>18</v>
      </c>
      <c r="E6" s="14">
        <v>31</v>
      </c>
      <c r="F6" s="14">
        <v>32</v>
      </c>
      <c r="G6" s="14">
        <v>50</v>
      </c>
      <c r="H6" s="14">
        <v>62</v>
      </c>
      <c r="I6" s="14">
        <v>90</v>
      </c>
      <c r="J6" s="15">
        <v>52</v>
      </c>
    </row>
    <row r="7" spans="3:10" x14ac:dyDescent="0.25">
      <c r="C7" s="10">
        <v>2019</v>
      </c>
      <c r="D7" s="14">
        <v>33</v>
      </c>
      <c r="E7" s="14">
        <v>30</v>
      </c>
      <c r="F7" s="14">
        <v>38</v>
      </c>
      <c r="G7" s="14">
        <v>44</v>
      </c>
      <c r="H7" s="14">
        <v>60</v>
      </c>
      <c r="I7" s="14">
        <v>97</v>
      </c>
      <c r="J7" s="15">
        <v>54</v>
      </c>
    </row>
    <row r="8" spans="3:10" x14ac:dyDescent="0.25">
      <c r="C8" s="11">
        <v>2020</v>
      </c>
      <c r="D8" s="14">
        <v>60</v>
      </c>
      <c r="E8" s="14">
        <v>39</v>
      </c>
      <c r="F8" s="14">
        <v>45</v>
      </c>
      <c r="G8" s="14">
        <v>61</v>
      </c>
      <c r="H8" s="14">
        <v>81</v>
      </c>
      <c r="I8" s="14">
        <v>110</v>
      </c>
      <c r="J8" s="15">
        <v>74</v>
      </c>
    </row>
  </sheetData>
  <mergeCells count="1">
    <mergeCell ref="D2:I2"/>
  </mergeCells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AC9F-175D-4489-883F-CC6D1EA0AE34}">
  <dimension ref="B1:I10"/>
  <sheetViews>
    <sheetView zoomScaleNormal="100" workbookViewId="0">
      <selection sqref="A1:XFD1048576"/>
    </sheetView>
  </sheetViews>
  <sheetFormatPr defaultColWidth="8.7109375" defaultRowHeight="15" x14ac:dyDescent="0.25"/>
  <cols>
    <col min="1" max="6" width="8.7109375" style="11"/>
    <col min="7" max="7" width="12.5703125" style="11" customWidth="1"/>
    <col min="8" max="8" width="12.28515625" style="11" customWidth="1"/>
    <col min="9" max="16384" width="8.7109375" style="11"/>
  </cols>
  <sheetData>
    <row r="1" spans="2:9" x14ac:dyDescent="0.25">
      <c r="C1" s="27" t="s">
        <v>32</v>
      </c>
      <c r="D1" s="27"/>
      <c r="E1" s="27"/>
      <c r="F1" s="27"/>
      <c r="G1" s="27"/>
      <c r="H1" s="27"/>
    </row>
    <row r="2" spans="2:9" ht="27.6" customHeight="1" x14ac:dyDescent="0.25">
      <c r="B2" s="10"/>
      <c r="C2" s="10" t="s">
        <v>33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38</v>
      </c>
      <c r="I2" s="10"/>
    </row>
    <row r="3" spans="2:9" x14ac:dyDescent="0.25">
      <c r="B3" s="10">
        <v>2016</v>
      </c>
      <c r="C3" s="16">
        <v>33</v>
      </c>
      <c r="D3" s="16">
        <v>46</v>
      </c>
      <c r="E3" s="16">
        <v>56</v>
      </c>
      <c r="F3" s="16">
        <v>50</v>
      </c>
      <c r="G3" s="16">
        <v>69</v>
      </c>
      <c r="H3" s="16">
        <v>86</v>
      </c>
      <c r="I3" s="16"/>
    </row>
    <row r="4" spans="2:9" x14ac:dyDescent="0.25">
      <c r="B4" s="10">
        <v>2017</v>
      </c>
      <c r="C4" s="16">
        <v>34</v>
      </c>
      <c r="D4" s="16">
        <v>49</v>
      </c>
      <c r="E4" s="16">
        <v>52</v>
      </c>
      <c r="F4" s="16">
        <v>56</v>
      </c>
      <c r="G4" s="16">
        <v>47</v>
      </c>
      <c r="H4" s="16">
        <v>78</v>
      </c>
      <c r="I4" s="16"/>
    </row>
    <row r="5" spans="2:9" x14ac:dyDescent="0.25">
      <c r="B5" s="10">
        <v>2018</v>
      </c>
      <c r="C5" s="16">
        <v>35</v>
      </c>
      <c r="D5" s="16">
        <v>48</v>
      </c>
      <c r="E5" s="16">
        <v>50</v>
      </c>
      <c r="F5" s="16">
        <v>52</v>
      </c>
      <c r="G5" s="16">
        <v>53</v>
      </c>
      <c r="H5" s="16">
        <v>64</v>
      </c>
      <c r="I5" s="16"/>
    </row>
    <row r="6" spans="2:9" x14ac:dyDescent="0.25">
      <c r="B6" s="10">
        <v>2019</v>
      </c>
      <c r="C6" s="16">
        <v>37</v>
      </c>
      <c r="D6" s="16">
        <v>49</v>
      </c>
      <c r="E6" s="16">
        <v>58</v>
      </c>
      <c r="F6" s="16">
        <v>52</v>
      </c>
      <c r="G6" s="16">
        <v>53</v>
      </c>
      <c r="H6" s="16">
        <v>67</v>
      </c>
      <c r="I6" s="16"/>
    </row>
    <row r="7" spans="2:9" x14ac:dyDescent="0.25">
      <c r="B7" s="11">
        <v>2020</v>
      </c>
      <c r="C7" s="16">
        <v>55</v>
      </c>
      <c r="D7" s="16">
        <v>66</v>
      </c>
      <c r="E7" s="16">
        <v>68</v>
      </c>
      <c r="F7" s="16">
        <v>87</v>
      </c>
      <c r="G7" s="16">
        <v>64</v>
      </c>
      <c r="H7" s="16">
        <v>83</v>
      </c>
    </row>
    <row r="10" spans="2:9" x14ac:dyDescent="0.25">
      <c r="G10" s="17"/>
    </row>
  </sheetData>
  <mergeCells count="1">
    <mergeCell ref="C1:H1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0F02AA72E44C8B2DEC9B968AE740" ma:contentTypeVersion="12" ma:contentTypeDescription="Create a new document." ma:contentTypeScope="" ma:versionID="f2edb2195e98e057dcb1947d6be888ac">
  <xsd:schema xmlns:xsd="http://www.w3.org/2001/XMLSchema" xmlns:xs="http://www.w3.org/2001/XMLSchema" xmlns:p="http://schemas.microsoft.com/office/2006/metadata/properties" xmlns:ns1="http://schemas.microsoft.com/sharepoint/v3" xmlns:ns2="45e478d0-df93-4798-8bf0-9a8a69bebd3e" xmlns:ns3="fd13e891-c806-4e28-b333-0ad5399c7753" targetNamespace="http://schemas.microsoft.com/office/2006/metadata/properties" ma:root="true" ma:fieldsID="c6f547a7c9076279d478a60beb394d66" ns1:_="" ns2:_="" ns3:_="">
    <xsd:import namespace="http://schemas.microsoft.com/sharepoint/v3"/>
    <xsd:import namespace="45e478d0-df93-4798-8bf0-9a8a69bebd3e"/>
    <xsd:import namespace="fd13e891-c806-4e28-b333-0ad5399c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478d0-df93-4798-8bf0-9a8a69beb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3e891-c806-4e28-b333-0ad5399c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52C0E2-50A7-4CF2-A090-A77781EB9CEB}"/>
</file>

<file path=customXml/itemProps2.xml><?xml version="1.0" encoding="utf-8"?>
<ds:datastoreItem xmlns:ds="http://schemas.openxmlformats.org/officeDocument/2006/customXml" ds:itemID="{CDE3B22A-37E9-48DB-B86D-BED6E3BB6DAD}"/>
</file>

<file path=customXml/itemProps3.xml><?xml version="1.0" encoding="utf-8"?>
<ds:datastoreItem xmlns:ds="http://schemas.openxmlformats.org/officeDocument/2006/customXml" ds:itemID="{5238A83D-AC34-4CBB-BDA1-998D8226D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 a-e</vt:lpstr>
      <vt:lpstr>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2021-05-03T16:55:22Z</dcterms:created>
  <dcterms:modified xsi:type="dcterms:W3CDTF">2021-05-03T16:57:01Z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0x0101005DE60F02AA72E44C8B2DEC9B968AE740</vt:lpwstr>
  </property>
</Properties>
</file>